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8D40C338-CE10-4F2D-BB1A-AAD02751A0C6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<sst xmlns="http://schemas.openxmlformats.org/spreadsheetml/2006/main" count="410" uniqueCount="332">
  <si>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</si>
  <si>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</si>
  <si>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</si>
  <si>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</si>
  <si>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</si>
  <si>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</si>
  <si>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</si>
  <si>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</si>
  <si>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</si>
  <si>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</si>
  <si>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</si>
  <si>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</si>
  <si>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</si>
  <si>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</si>
  <si>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</si>
  <si>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</si>
  <si>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</si>
  <si>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</si>
  <si>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</si>
  <si>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</si>
  <si>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</si>
  <si>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</si>
  <si>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</si>
  <si>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</si>
  <si>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</si>
  <si>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</si>
  <si>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</si>
  <si>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</si>
  <si>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</si>
  <si>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</si>
  <si>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</si>
  <si>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</si>
  <si>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</si>
  <si>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</si>
  <si>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</si>
  <si>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</si>
  <si>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</si>
  <si>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</si>
  <si>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</si>
  <si>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</si>
  <si>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</si>
  <si>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</si>
  <si>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</si>
  <si>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</si>
  <si>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</si>
  <si>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</si>
  <si>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</si>
  <si>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</si>
  <si>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</si>
  <si>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</si>
  <si>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</si>
  <si>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</si>
  <si>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</si>
  <si>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</si>
  <si>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</si>
  <si>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</si>
  <si>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</si>
  <si>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</si>
  <si>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</si>
  <si>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</si>
  <si>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</si>
  <si>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</si>
  <si>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</si>
  <si>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</si>
  <si>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</si>
  <si>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</si>
  <si>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</si>
  <si>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</si>
  <si>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</si>
  <si>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</si>
  <si>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</si>
  <si>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</si>
  <si>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</si>
  <si>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</si>
  <si>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</si>
  <si>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</si>
  <si>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</si>
  <si>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</si>
  <si>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</si>
  <si>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</si>
  <si>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</si>
  <si>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</si>
  <si>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</si>
  <si>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</si>
  <si>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</si>
  <si>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</si>
  <si>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</si>
  <si>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</si>
  <si>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</si>
  <si>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</si>
  <si>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</si>
  <si>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</si>
  <si>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</si>
  <si>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</si>
  <si>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</si>
  <si>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</si>
  <si>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</si>
  <si>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</si>
  <si>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</si>
  <si>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</si>
  <si>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</si>
  <si>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</si>
  <si>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</si>
  <si>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</si>
  <si>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</si>
  <si>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</si>
  <si>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</si>
  <si>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</si>
  <si>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</si>
  <si>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</si>
  <si>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</si>
  <si>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</si>
  <si>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</si>
  <si>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</si>
  <si>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</si>
  <si>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</si>
  <si>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</si>
  <si>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</si>
  <si>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</si>
  <si>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</si>
  <si>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</si>
  <si>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</si>
  <si>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</si>
  <si>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</si>
  <si>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</si>
  <si>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</si>
  <si>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</si>
  <si>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</si>
  <si>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</si>
  <si>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</si>
  <si>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</si>
  <si>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</si>
  <si>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</si>
  <si>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</si>
  <si>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</si>
  <si>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</si>
  <si>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</si>
  <si>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</si>
  <si>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</si>
  <si>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</si>
  <si>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</si>
  <si>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</si>
  <si>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</si>
  <si>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</si>
  <si>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</si>
  <si>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</si>
  <si>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</si>
  <si>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</si>
  <si>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</si>
  <si>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</si>
  <si>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</si>
  <si>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</si>
  <si>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</si>
  <si>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</si>
  <si>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</si>
  <si>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</si>
  <si>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</si>
  <si>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</si>
  <si>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</si>
  <si>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</si>
  <si>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</si>
  <si>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</si>
  <si>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</si>
  <si>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</si>
  <si>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</si>
  <si>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</si>
  <si>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</si>
  <si>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</si>
  <si>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</si>
  <si>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</si>
  <si>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</si>
  <si>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</si>
  <si>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</si>
  <si>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</si>
  <si>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</si>
  <si>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</si>
  <si>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</si>
  <si>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</si>
  <si>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</si>
  <si>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</si>
  <si>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</si>
  <si>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</si>
  <si>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</si>
  <si>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</si>
  <si>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</si>
  <si>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</si>
  <si>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</si>
  <si>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</si>
  <si>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</si>
  <si>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</si>
  <si>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</si>
  <si>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</si>
  <si>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</si>
  <si>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</si>
  <si>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</si>
  <si>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</si>
  <si>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</si>
  <si>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</si>
  <si>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</si>
  <si>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</si>
  <si>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</si>
  <si>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</si>
  <si>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</si>
  <si>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</si>
  <si>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</si>
  <si>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</si>
  <si>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</si>
  <si>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</si>
  <si>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</si>
  <si>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</si>
  <si>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</si>
  <si>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</si>
  <si>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</si>
  <si>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</si>
  <si>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</si>
  <si>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</si>
  <si>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</si>
  <si>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</si>
  <si>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</si>
  <si>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</si>
  <si>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</si>
  <si>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</si>
  <si>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</si>
  <si>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</si>
  <si>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</si>
  <si>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</si>
  <si>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</si>
  <si>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</si>
  <si>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</si>
  <si>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</si>
  <si>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</si>
  <si>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</si>
  <si>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</si>
  <si>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</si>
  <si>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</si>
  <si>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</si>
  <si>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</si>
  <si>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</si>
  <si>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</si>
  <si>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</si>
  <si>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</si>
  <si>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</si>
  <si>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</si>
  <si>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</si>
  <si>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</si>
  <si>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</si>
  <si>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</si>
  <si>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</si>
  <si>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</si>
  <si>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</si>
  <si>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</si>
  <si>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</si>
  <si>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</si>
  <si>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</si>
  <si>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</si>
  <si>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</si>
  <si>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</si>
  <si>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</si>
  <si>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</si>
  <si>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</si>
  <si>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</si>
  <si>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</si>
  <si>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</si>
  <si>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</si>
  <si>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</si>
  <si>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</si>
  <si>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</si>
  <si>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</si>
  <si>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</si>
  <si>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</si>
  <si>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</si>
  <si>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</si>
  <si>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</si>
  <si>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</si>
  <si>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</si>
  <si>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</si>
  <si>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</si>
  <si>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</si>
  <si>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</si>
  <si>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</si>
  <si>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</si>
  <si>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</si>
  <si>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</si>
  <si>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</si>
  <si>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</si>
  <si>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</si>
  <si>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</si>
  <si>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</si>
  <si>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</si>
  <si>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</si>
  <si>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</si>
  <si>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</si>
  <si>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</si>
  <si>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</si>
  <si>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</si>
  <si>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</si>
  <si>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</si>
  <si>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</si>
  <si>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</si>
  <si>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</si>
  <si>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</si>
  <si>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</si>
  <si>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</si>
  <si>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</si>
  <si>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</si>
  <si>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</si>
  <si>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</si>
  <si>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</si>
  <si>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</si>
  <si>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</si>
  <si>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</si>
  <si>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</si>
  <si>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</si>
  <si>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</si>
  <si>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</si>
  <si>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</si>
  <si>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</si>
  <si>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</si>
  <si>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</si>
  <si>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</si>
  <si>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</si>
  <si>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</si>
  <si>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through-knee amputation</t>
  </si>
  <si>
    <t>L11_left</t>
  </si>
  <si>
    <t>ABRG013L</t>
  </si>
  <si>
    <t>Genium X3 with Triton low profile</t>
  </si>
  <si>
    <t>left limb</t>
  </si>
  <si>
    <t>add_b_m1_i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</si>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</sst>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62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0" fillId="0" borderId="0" xfId="0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H25" sqref="H25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323</v>
      </c>
      <c r="B2" s="4" t="s">
        <v>324</v>
      </c>
      <c r="C2" s="5" t="s">
        <v>89</v>
      </c>
      <c r="D2" s="1">
        <v>1.85</v>
      </c>
      <c r="E2" s="3">
        <v>97.2</v>
      </c>
      <c r="F2" s="28">
        <v>88.745999999999995</v>
      </c>
      <c r="G2" s="20">
        <v>32</v>
      </c>
      <c r="H2" s="20">
        <v>485.15113196050567</v>
      </c>
      <c r="I2" s="20">
        <v>239.94887497131549</v>
      </c>
      <c r="J2" s="20" t="s">
        <v>325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7" spans="1:11">
      <c r="H7" s="47"/>
    </row>
    <row r="8" spans="1:11">
      <c r="A8" s="27" t="s">
        <v>326</v>
      </c>
      <c r="H8" s="47"/>
    </row>
    <row r="9" spans="1:11">
      <c r="A9" s="27" t="s">
        <v>322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B30" sqref="B30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7" t="s">
        <v>7</v>
      </c>
      <c r="C1" s="57"/>
      <c r="D1" s="57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50.49</v>
      </c>
      <c r="C4" s="25">
        <v>339.12</v>
      </c>
      <c r="D4" s="25">
        <v>122.42</v>
      </c>
    </row>
    <row r="5" spans="1:5">
      <c r="A5" s="25" t="s">
        <v>27</v>
      </c>
      <c r="B5" s="25">
        <v>57</v>
      </c>
      <c r="C5" s="25">
        <v>347.33</v>
      </c>
      <c r="D5" s="25">
        <v>-117.3</v>
      </c>
    </row>
    <row r="6" spans="1:5">
      <c r="A6" s="25" t="s">
        <v>28</v>
      </c>
      <c r="B6" s="25">
        <v>-101.489</v>
      </c>
      <c r="C6" s="25">
        <v>365.69</v>
      </c>
      <c r="D6" s="25">
        <v>52.23</v>
      </c>
    </row>
    <row r="7" spans="1:5" ht="15.75" thickBot="1">
      <c r="A7" s="21" t="s">
        <v>29</v>
      </c>
      <c r="B7" s="21">
        <v>-97.67</v>
      </c>
      <c r="C7" s="21">
        <v>374.67</v>
      </c>
      <c r="D7" s="21">
        <v>-53.1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-70.819999999999993</v>
      </c>
      <c r="C9" s="25">
        <v>-261.17</v>
      </c>
      <c r="D9" s="25">
        <v>-179.25</v>
      </c>
      <c r="E9" s="27" t="s">
        <v>91</v>
      </c>
    </row>
    <row r="10" spans="1:5" s="7" customFormat="1" ht="15.75" thickBot="1">
      <c r="A10" s="21" t="s">
        <v>93</v>
      </c>
      <c r="B10" s="21">
        <v>-37.03</v>
      </c>
      <c r="C10" s="21">
        <v>-269.23</v>
      </c>
      <c r="D10" s="21">
        <v>-99.82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-109.527</v>
      </c>
      <c r="C12" s="25">
        <v>-590.54999999999995</v>
      </c>
      <c r="D12" s="25">
        <v>-201.70699999999999</v>
      </c>
      <c r="E12" s="27" t="s">
        <v>91</v>
      </c>
    </row>
    <row r="13" spans="1:5" ht="15.75" thickBot="1">
      <c r="A13" s="21" t="s">
        <v>95</v>
      </c>
      <c r="B13" s="21">
        <v>-62.37</v>
      </c>
      <c r="C13" s="21">
        <v>-596.82000000000005</v>
      </c>
      <c r="D13" s="21">
        <v>-125.55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70.37</v>
      </c>
      <c r="C15" s="21">
        <v>-640.03</v>
      </c>
      <c r="D15" s="21">
        <v>-276.64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8" t="s">
        <v>14</v>
      </c>
      <c r="C1" s="58"/>
      <c r="D1" s="58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-3.6</v>
      </c>
      <c r="C3" s="9">
        <v>270.89999999999998</v>
      </c>
      <c r="D3" s="9">
        <v>-91.2</v>
      </c>
      <c r="E3" s="9"/>
    </row>
    <row r="4" spans="1:11">
      <c r="A4" s="9" t="s">
        <v>16</v>
      </c>
      <c r="B4" s="9">
        <v>-53.92</v>
      </c>
      <c r="C4" s="9">
        <v>-265.2</v>
      </c>
      <c r="D4" s="28">
        <v>-139.5</v>
      </c>
      <c r="E4" s="9"/>
      <c r="F4" s="27" t="s">
        <v>97</v>
      </c>
    </row>
    <row r="5" spans="1:11" ht="15.75" thickBot="1">
      <c r="A5" s="10" t="s">
        <v>17</v>
      </c>
      <c r="B5" s="10">
        <v>-85.95</v>
      </c>
      <c r="C5" s="10">
        <v>-593.67999999999995</v>
      </c>
      <c r="D5" s="10">
        <v>-163.63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60" t="s">
        <v>20</v>
      </c>
      <c r="C1" s="59" t="s">
        <v>23</v>
      </c>
      <c r="D1" s="59"/>
      <c r="E1" s="59"/>
      <c r="F1" s="59" t="s">
        <v>24</v>
      </c>
      <c r="G1" s="59"/>
      <c r="H1" s="59"/>
      <c r="I1" s="60" t="s">
        <v>22</v>
      </c>
      <c r="J1" s="60"/>
    </row>
    <row r="2" spans="1:10" ht="15.75" thickBot="1">
      <c r="A2" s="11"/>
      <c r="B2" s="61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61"/>
      <c r="J2" s="61"/>
    </row>
    <row r="3" spans="1:10" ht="16.5" thickTop="1" thickBot="1">
      <c r="A3" s="44" t="s">
        <v>21</v>
      </c>
      <c r="B3" s="44" t="s">
        <v>8</v>
      </c>
      <c r="C3" s="45">
        <v>21.2</v>
      </c>
      <c r="D3" s="45">
        <v>302.27999999999997</v>
      </c>
      <c r="E3" s="45">
        <v>-86.22</v>
      </c>
      <c r="F3" s="44">
        <v>0</v>
      </c>
      <c r="G3" s="44">
        <v>-0.67610000000000003</v>
      </c>
      <c r="H3" s="44">
        <v>0.73680000000000001</v>
      </c>
      <c r="I3" s="46">
        <v>19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topLeftCell="B1" zoomScaleNormal="100" workbookViewId="0">
      <selection activeCell="D32" sqref="D32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4" t="s">
        <v>66</v>
      </c>
      <c r="C1" s="18" t="s">
        <v>84</v>
      </c>
      <c r="D1" s="5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6">
        <f>195843.02/1000</f>
        <v>195.84302</v>
      </c>
      <c r="D2" s="52">
        <v>180.3587</v>
      </c>
      <c r="E2" s="52">
        <v>17.112967511866618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6">
        <f>241182.66/1000</f>
        <v>241.18266</v>
      </c>
      <c r="D3" s="53">
        <v>215.71289999999999</v>
      </c>
      <c r="E3" s="53">
        <v>24.655534316644115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6">
        <f>740004.41/1000</f>
        <v>740.00441000000001</v>
      </c>
      <c r="D4" s="34">
        <v>242.39240000000001</v>
      </c>
      <c r="E4" s="34">
        <v>61.1845216662689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6">
        <f>272735.25/1000</f>
        <v>272.73525000000001</v>
      </c>
      <c r="D5" s="34">
        <v>313.51249999999999</v>
      </c>
      <c r="E5" s="34">
        <v>26.489287782472847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6">
        <f>2384.66/1000</f>
        <v>2.3846599999999998</v>
      </c>
      <c r="D6" s="34">
        <v>41.294899999999998</v>
      </c>
      <c r="E6" s="34">
        <v>0.57747082569518271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6">
        <f>1482098.09/1000</f>
        <v>1482.0980900000002</v>
      </c>
      <c r="D7" s="34">
        <v>310.8657</v>
      </c>
      <c r="E7" s="34">
        <v>68.70579574593485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6">
        <f>464292.48/1000</f>
        <v>464.29247999999995</v>
      </c>
      <c r="D8" s="56">
        <v>207.8201</v>
      </c>
      <c r="E8" s="51">
        <v>50.273309910489679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6">
        <f>94830.58/1000</f>
        <v>94.830579999999998</v>
      </c>
      <c r="D9" s="56">
        <v>131.983</v>
      </c>
      <c r="E9" s="51">
        <v>7.1850601971466013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6">
        <f>113623.24/1000</f>
        <v>113.62324000000001</v>
      </c>
      <c r="D10" s="56">
        <v>221.5061</v>
      </c>
      <c r="E10" s="51">
        <v>7.712100020909066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6">
        <f>324326.44/1000</f>
        <v>324.32643999999999</v>
      </c>
      <c r="D11" s="56">
        <v>282.43450000000001</v>
      </c>
      <c r="E11" s="51">
        <v>22.225451323751276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6">
        <f>75293.71/1000</f>
        <v>75.293710000000004</v>
      </c>
      <c r="D12" s="56">
        <v>97.442800000000005</v>
      </c>
      <c r="E12" s="51">
        <v>7.7269649476410764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6">
        <f>87693.92/1000</f>
        <v>87.693919999999991</v>
      </c>
      <c r="D13" s="56">
        <v>140.2218</v>
      </c>
      <c r="E13" s="51">
        <v>6.2539433953921568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6">
        <f>115051.91/1000</f>
        <v>115.05191000000001</v>
      </c>
      <c r="D14" s="56">
        <v>139.30860000000001</v>
      </c>
      <c r="E14" s="51">
        <v>8.2587801470978821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6">
        <f>61434.12/1000</f>
        <v>61.43412</v>
      </c>
      <c r="D15" s="56">
        <v>110.56059999999999</v>
      </c>
      <c r="E15" s="51">
        <v>5.5566015379800771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6"/>
      <c r="D16" s="56"/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6">
        <f>437472.34/1000</f>
        <v>437.47234000000003</v>
      </c>
      <c r="D17" s="56">
        <v>375.67720000000003</v>
      </c>
      <c r="E17" s="51">
        <v>26.368615963922817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6">
        <f>69496.87/1000</f>
        <v>69.496870000000001</v>
      </c>
      <c r="D18" s="56">
        <v>98.080600000000004</v>
      </c>
      <c r="E18" s="51">
        <v>7.0856897286517411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6">
        <f>268377.21/1000</f>
        <v>268.37721000000005</v>
      </c>
      <c r="D19" s="56">
        <v>327.15890000000002</v>
      </c>
      <c r="E19" s="51">
        <v>33.986904015190632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6">
        <f>216205.2/1000</f>
        <v>216.20520000000002</v>
      </c>
      <c r="D20" s="56">
        <v>449.64359999999999</v>
      </c>
      <c r="E20" s="51">
        <v>6.1523358688384127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6">
        <f>472560.78/1000</f>
        <v>472.56078000000002</v>
      </c>
      <c r="D21" s="56">
        <v>324.32819999999998</v>
      </c>
      <c r="E21" s="51">
        <v>56.660242815384862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6">
        <f>92812.8/1000</f>
        <v>92.81280000000001</v>
      </c>
      <c r="D22" s="56">
        <v>147.0361</v>
      </c>
      <c r="E22" s="51">
        <v>6.3122457682161048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3"/>
      <c r="D23" s="29"/>
      <c r="E23" s="29"/>
      <c r="F23" s="29"/>
      <c r="G23" s="29"/>
    </row>
    <row r="24" spans="1:9">
      <c r="A24" s="37"/>
      <c r="B24" s="36"/>
      <c r="C24" s="5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G19" sqref="G19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8">
        <v>3.0966300000000002</v>
      </c>
    </row>
    <row r="3" spans="1:6">
      <c r="A3" s="13">
        <v>2</v>
      </c>
      <c r="B3" s="14" t="s">
        <v>30</v>
      </c>
      <c r="C3" s="48">
        <v>3.0966300000000002</v>
      </c>
      <c r="D3" s="27"/>
      <c r="E3" s="27"/>
      <c r="F3" s="27"/>
    </row>
    <row r="4" spans="1:6">
      <c r="A4" s="13">
        <v>3</v>
      </c>
      <c r="B4" s="14" t="s">
        <v>31</v>
      </c>
      <c r="C4" s="48">
        <v>2.8521599999999996</v>
      </c>
      <c r="D4" s="27"/>
      <c r="E4" s="27"/>
      <c r="F4" s="27"/>
    </row>
    <row r="5" spans="1:6">
      <c r="A5" s="13">
        <v>4</v>
      </c>
      <c r="B5" s="14" t="s">
        <v>31</v>
      </c>
      <c r="C5" s="48">
        <v>2.8521599999999996</v>
      </c>
      <c r="D5" s="27"/>
      <c r="E5" s="27"/>
      <c r="F5" s="27"/>
    </row>
    <row r="6" spans="1:6">
      <c r="A6" s="13">
        <v>5</v>
      </c>
      <c r="B6" s="14" t="s">
        <v>32</v>
      </c>
      <c r="C6" s="48">
        <v>2.6076899999999998</v>
      </c>
      <c r="D6" s="27"/>
      <c r="E6" s="27"/>
      <c r="F6" s="27"/>
    </row>
    <row r="7" spans="1:6">
      <c r="A7" s="13">
        <v>6</v>
      </c>
      <c r="B7" s="14" t="s">
        <v>32</v>
      </c>
      <c r="C7" s="48">
        <v>2.6076899999999998</v>
      </c>
      <c r="D7" s="27"/>
      <c r="E7" s="27"/>
      <c r="F7" s="27"/>
    </row>
    <row r="8" spans="1:6">
      <c r="A8" s="13">
        <v>7</v>
      </c>
      <c r="B8" s="14" t="s">
        <v>33</v>
      </c>
      <c r="C8" s="48">
        <v>4.1092599999999999</v>
      </c>
      <c r="D8" s="27"/>
      <c r="E8" s="27"/>
      <c r="F8" s="27"/>
    </row>
    <row r="9" spans="1:6">
      <c r="A9" s="13">
        <v>8</v>
      </c>
      <c r="B9" s="14" t="s">
        <v>33</v>
      </c>
      <c r="C9" s="48">
        <v>4.1092599999999999</v>
      </c>
      <c r="D9" s="27"/>
      <c r="E9" s="27"/>
      <c r="F9" s="27"/>
    </row>
    <row r="10" spans="1:6">
      <c r="A10" s="13">
        <v>9</v>
      </c>
      <c r="B10" s="14" t="s">
        <v>33</v>
      </c>
      <c r="C10" s="48">
        <v>4.1092599999999999</v>
      </c>
      <c r="D10" s="27"/>
      <c r="E10" s="27"/>
      <c r="F10" s="27"/>
    </row>
    <row r="11" spans="1:6">
      <c r="A11" s="13">
        <v>10</v>
      </c>
      <c r="B11" s="14" t="s">
        <v>33</v>
      </c>
      <c r="C11" s="48">
        <v>4.1092599999999999</v>
      </c>
      <c r="D11" s="27"/>
      <c r="E11" s="27"/>
      <c r="F11" s="27"/>
    </row>
    <row r="12" spans="1:6">
      <c r="A12" s="13">
        <v>11</v>
      </c>
      <c r="B12" s="14" t="s">
        <v>33</v>
      </c>
      <c r="C12" s="48">
        <v>4.1092599999999999</v>
      </c>
      <c r="D12" s="27"/>
      <c r="E12" s="27"/>
      <c r="F12" s="27"/>
    </row>
    <row r="13" spans="1:6">
      <c r="A13" s="13">
        <v>12</v>
      </c>
      <c r="B13" s="14" t="s">
        <v>33</v>
      </c>
      <c r="C13" s="48">
        <v>4.1092599999999999</v>
      </c>
      <c r="D13" s="27"/>
      <c r="E13" s="27"/>
      <c r="F13" s="27"/>
    </row>
    <row r="14" spans="1:6">
      <c r="A14" s="13">
        <v>13</v>
      </c>
      <c r="B14" s="14" t="s">
        <v>34</v>
      </c>
      <c r="C14" s="48">
        <v>10.083270000000001</v>
      </c>
      <c r="D14" s="27"/>
      <c r="E14" s="27"/>
      <c r="F14" s="27"/>
    </row>
    <row r="15" spans="1:6">
      <c r="A15" s="13">
        <v>14</v>
      </c>
      <c r="B15" s="14" t="s">
        <v>34</v>
      </c>
      <c r="C15" s="48">
        <v>10.083270000000001</v>
      </c>
      <c r="D15" s="27"/>
      <c r="E15" s="27"/>
      <c r="F15" s="27"/>
    </row>
    <row r="16" spans="1:6">
      <c r="A16" s="13">
        <v>15</v>
      </c>
      <c r="B16" s="14" t="s">
        <v>34</v>
      </c>
      <c r="C16" s="48">
        <v>10.083270000000001</v>
      </c>
      <c r="D16" s="27"/>
      <c r="E16" s="27"/>
      <c r="F16" s="27"/>
    </row>
    <row r="17" spans="1:6">
      <c r="A17" s="13">
        <v>16</v>
      </c>
      <c r="B17" s="14" t="s">
        <v>35</v>
      </c>
      <c r="C17" s="48">
        <v>4.2045300000000001</v>
      </c>
      <c r="D17" s="27"/>
      <c r="E17" s="27"/>
      <c r="F17" s="27"/>
    </row>
    <row r="18" spans="1:6">
      <c r="A18" s="13">
        <v>17</v>
      </c>
      <c r="B18" s="14" t="s">
        <v>35</v>
      </c>
      <c r="C18" s="48">
        <v>4.2045300000000001</v>
      </c>
      <c r="D18" s="27"/>
      <c r="E18" s="27"/>
      <c r="F18" s="27"/>
    </row>
    <row r="19" spans="1:6">
      <c r="A19" s="13">
        <v>18</v>
      </c>
      <c r="B19" s="14" t="s">
        <v>35</v>
      </c>
      <c r="C19" s="48">
        <v>4.2045300000000001</v>
      </c>
      <c r="D19" s="27"/>
      <c r="E19" s="27"/>
      <c r="F19" s="27"/>
    </row>
    <row r="20" spans="1:6">
      <c r="A20" s="13">
        <v>19</v>
      </c>
      <c r="B20" s="14" t="s">
        <v>35</v>
      </c>
      <c r="C20" s="48">
        <v>4.2045300000000001</v>
      </c>
      <c r="D20" s="27"/>
      <c r="E20" s="27"/>
      <c r="F20" s="27"/>
    </row>
    <row r="21" spans="1:6">
      <c r="A21" s="13">
        <v>20</v>
      </c>
      <c r="B21" s="14" t="s">
        <v>35</v>
      </c>
      <c r="C21" s="48">
        <v>4.2045300000000001</v>
      </c>
      <c r="D21" s="27"/>
      <c r="E21" s="27"/>
      <c r="F21" s="27"/>
    </row>
    <row r="22" spans="1:6">
      <c r="A22" s="13">
        <v>21</v>
      </c>
      <c r="B22" s="14" t="s">
        <v>35</v>
      </c>
      <c r="C22" s="48">
        <v>4.2045300000000001</v>
      </c>
      <c r="D22" s="27"/>
      <c r="E22" s="27"/>
      <c r="F22" s="27"/>
    </row>
    <row r="23" spans="1:6">
      <c r="A23" s="13">
        <v>22</v>
      </c>
      <c r="B23" s="14" t="s">
        <v>36</v>
      </c>
      <c r="C23" s="48">
        <v>1.4268799999999999</v>
      </c>
      <c r="D23" s="27"/>
      <c r="E23" s="49"/>
      <c r="F23" s="27"/>
    </row>
    <row r="24" spans="1:6">
      <c r="A24" s="13">
        <v>23</v>
      </c>
      <c r="B24" s="14" t="s">
        <v>36</v>
      </c>
      <c r="C24" s="48">
        <v>1.4268799999999999</v>
      </c>
      <c r="D24" s="27"/>
      <c r="E24" s="49"/>
      <c r="F24" s="27"/>
    </row>
    <row r="25" spans="1:6">
      <c r="A25" s="13">
        <v>24</v>
      </c>
      <c r="B25" s="14" t="s">
        <v>36</v>
      </c>
      <c r="C25" s="48">
        <v>1.4268799999999999</v>
      </c>
      <c r="D25" s="27"/>
      <c r="E25" s="49"/>
      <c r="F25" s="27"/>
    </row>
    <row r="26" spans="1:6">
      <c r="A26" s="13">
        <v>25</v>
      </c>
      <c r="B26" s="14" t="s">
        <v>36</v>
      </c>
      <c r="C26" s="48">
        <v>1.4268799999999999</v>
      </c>
      <c r="D26" s="27"/>
      <c r="E26" s="49"/>
      <c r="F26" s="27"/>
    </row>
    <row r="27" spans="1:6">
      <c r="A27" s="13">
        <v>26</v>
      </c>
      <c r="B27" s="14" t="s">
        <v>37</v>
      </c>
      <c r="C27" s="48">
        <v>26.48929</v>
      </c>
      <c r="D27" s="27"/>
      <c r="E27" s="27"/>
      <c r="F27" s="27"/>
    </row>
    <row r="28" spans="1:6">
      <c r="A28" s="13">
        <v>27</v>
      </c>
      <c r="B28" s="14" t="s">
        <v>38</v>
      </c>
      <c r="C28" s="48">
        <v>0.28873500000000002</v>
      </c>
      <c r="D28" s="27"/>
      <c r="E28" s="49"/>
      <c r="F28" s="27"/>
    </row>
    <row r="29" spans="1:6">
      <c r="A29" s="13">
        <v>28</v>
      </c>
      <c r="B29" s="14" t="s">
        <v>39</v>
      </c>
      <c r="C29" s="48">
        <v>0.28873500000000002</v>
      </c>
      <c r="D29" s="27"/>
      <c r="E29" s="49"/>
      <c r="F29" s="27"/>
    </row>
    <row r="30" spans="1:6">
      <c r="A30" s="13">
        <v>29</v>
      </c>
      <c r="B30" s="14" t="s">
        <v>40</v>
      </c>
      <c r="C30" s="48">
        <v>7.8824500000000004</v>
      </c>
      <c r="D30" s="27"/>
      <c r="E30" s="27"/>
      <c r="F30" s="27"/>
    </row>
    <row r="31" spans="1:6">
      <c r="A31" s="13">
        <v>30</v>
      </c>
      <c r="B31" s="14" t="s">
        <v>40</v>
      </c>
      <c r="C31" s="48">
        <v>7.8824500000000004</v>
      </c>
      <c r="D31" s="27"/>
      <c r="E31" s="27"/>
      <c r="F31" s="27"/>
    </row>
    <row r="32" spans="1:6">
      <c r="A32" s="13">
        <v>31</v>
      </c>
      <c r="B32" s="14" t="s">
        <v>40</v>
      </c>
      <c r="C32" s="48">
        <v>7.8824500000000004</v>
      </c>
      <c r="D32" s="27"/>
      <c r="E32" s="27"/>
      <c r="F32" s="27"/>
    </row>
    <row r="33" spans="1:6">
      <c r="A33" s="13">
        <v>32</v>
      </c>
      <c r="B33" s="14" t="s">
        <v>40</v>
      </c>
      <c r="C33" s="48">
        <v>7.8824500000000004</v>
      </c>
      <c r="D33" s="27"/>
      <c r="E33" s="27"/>
      <c r="F33" s="27"/>
    </row>
    <row r="34" spans="1:6">
      <c r="A34" s="13">
        <v>33</v>
      </c>
      <c r="B34" s="14" t="s">
        <v>40</v>
      </c>
      <c r="C34" s="48">
        <v>7.8824500000000004</v>
      </c>
      <c r="D34" s="27"/>
      <c r="E34" s="27"/>
      <c r="F34" s="27"/>
    </row>
    <row r="35" spans="1:6">
      <c r="A35" s="13">
        <v>34</v>
      </c>
      <c r="B35" s="14" t="s">
        <v>40</v>
      </c>
      <c r="C35" s="48">
        <v>7.8824500000000004</v>
      </c>
      <c r="D35" s="27"/>
      <c r="E35" s="27"/>
      <c r="F35" s="27"/>
    </row>
    <row r="36" spans="1:6">
      <c r="A36" s="13">
        <v>35</v>
      </c>
      <c r="B36" s="14" t="s">
        <v>41</v>
      </c>
      <c r="C36" s="48">
        <v>3.5685099999999998</v>
      </c>
      <c r="D36" s="27"/>
      <c r="E36" s="27"/>
      <c r="F36" s="27"/>
    </row>
    <row r="37" spans="1:6">
      <c r="A37" s="13">
        <v>36</v>
      </c>
      <c r="B37" s="14" t="s">
        <v>41</v>
      </c>
      <c r="C37" s="48">
        <v>3.5685099999999998</v>
      </c>
      <c r="D37" s="27"/>
      <c r="E37" s="27"/>
      <c r="F37" s="27"/>
    </row>
    <row r="38" spans="1:6">
      <c r="A38" s="13">
        <v>37</v>
      </c>
      <c r="B38" s="14" t="s">
        <v>41</v>
      </c>
      <c r="C38" s="48">
        <v>3.5685099999999998</v>
      </c>
      <c r="D38" s="27"/>
      <c r="E38" s="27"/>
      <c r="F38" s="27"/>
    </row>
    <row r="39" spans="1:6">
      <c r="A39" s="13">
        <v>38</v>
      </c>
      <c r="B39" s="14" t="s">
        <v>41</v>
      </c>
      <c r="C39" s="48">
        <v>3.5685099999999998</v>
      </c>
      <c r="D39" s="27"/>
      <c r="E39" s="27"/>
      <c r="F39" s="27"/>
    </row>
    <row r="40" spans="1:6">
      <c r="A40" s="13">
        <v>39</v>
      </c>
      <c r="B40" s="14" t="s">
        <v>41</v>
      </c>
      <c r="C40" s="48">
        <v>3.5685099999999998</v>
      </c>
      <c r="D40" s="27"/>
      <c r="E40" s="27"/>
      <c r="F40" s="27"/>
    </row>
    <row r="41" spans="1:6">
      <c r="A41" s="13">
        <v>40</v>
      </c>
      <c r="B41" s="14" t="s">
        <v>41</v>
      </c>
      <c r="C41" s="48">
        <v>3.5685099999999998</v>
      </c>
      <c r="D41" s="27"/>
      <c r="E41" s="27"/>
      <c r="F41" s="27"/>
    </row>
    <row r="42" spans="1:6">
      <c r="A42" s="13">
        <v>41</v>
      </c>
      <c r="B42" s="14" t="s">
        <v>42</v>
      </c>
      <c r="C42" s="48">
        <v>3.2174200000000002</v>
      </c>
      <c r="D42" s="27"/>
      <c r="E42" s="27"/>
      <c r="F42" s="27"/>
    </row>
    <row r="43" spans="1:6">
      <c r="A43" s="13">
        <v>42</v>
      </c>
      <c r="B43" s="14" t="s">
        <v>42</v>
      </c>
      <c r="C43" s="48">
        <v>3.2174200000000002</v>
      </c>
      <c r="D43" s="27"/>
      <c r="E43" s="27"/>
      <c r="F43" s="27"/>
    </row>
    <row r="44" spans="1:6">
      <c r="A44" s="13">
        <v>43</v>
      </c>
      <c r="B44" s="14" t="s">
        <v>42</v>
      </c>
      <c r="C44" s="48">
        <v>3.2174200000000002</v>
      </c>
      <c r="D44" s="27"/>
      <c r="E44" s="27"/>
      <c r="F44" s="27"/>
    </row>
    <row r="45" spans="1:6">
      <c r="A45" s="13">
        <v>44</v>
      </c>
      <c r="B45" s="14" t="s">
        <v>42</v>
      </c>
      <c r="C45" s="48">
        <v>3.2174200000000002</v>
      </c>
      <c r="D45" s="27"/>
      <c r="E45" s="27"/>
      <c r="F45" s="27"/>
    </row>
    <row r="46" spans="1:6">
      <c r="A46" s="13">
        <v>45</v>
      </c>
      <c r="B46" s="14" t="s">
        <v>42</v>
      </c>
      <c r="C46" s="48">
        <v>3.2174200000000002</v>
      </c>
      <c r="D46" s="27"/>
      <c r="E46" s="27"/>
      <c r="F46" s="27"/>
    </row>
    <row r="47" spans="1:6">
      <c r="A47" s="13">
        <v>46</v>
      </c>
      <c r="B47" s="14" t="s">
        <v>42</v>
      </c>
      <c r="C47" s="48">
        <v>3.2174200000000002</v>
      </c>
      <c r="D47" s="27"/>
      <c r="E47" s="27"/>
      <c r="F47" s="27"/>
    </row>
    <row r="48" spans="1:6">
      <c r="A48" s="13">
        <v>47</v>
      </c>
      <c r="B48" s="14" t="s">
        <v>43</v>
      </c>
      <c r="C48" s="48">
        <v>5.1614599999999999</v>
      </c>
      <c r="D48" s="27"/>
      <c r="E48" s="27"/>
      <c r="F48" s="27"/>
    </row>
    <row r="49" spans="1:6">
      <c r="A49" s="13">
        <v>48</v>
      </c>
      <c r="B49" s="14" t="s">
        <v>43</v>
      </c>
      <c r="C49" s="48">
        <v>5.1614599999999999</v>
      </c>
      <c r="D49" s="27"/>
      <c r="E49" s="27"/>
      <c r="F49" s="27"/>
    </row>
    <row r="50" spans="1:6">
      <c r="A50" s="13">
        <v>49</v>
      </c>
      <c r="B50" s="14" t="s">
        <v>43</v>
      </c>
      <c r="C50" s="48">
        <v>5.1614599999999999</v>
      </c>
      <c r="D50" s="27"/>
      <c r="E50" s="27"/>
      <c r="F50" s="27"/>
    </row>
    <row r="51" spans="1:6">
      <c r="A51" s="13">
        <v>50</v>
      </c>
      <c r="B51" s="14" t="s">
        <v>43</v>
      </c>
      <c r="C51" s="48">
        <v>5.1614599999999999</v>
      </c>
      <c r="D51" s="27"/>
      <c r="E51" s="27"/>
      <c r="F51" s="27"/>
    </row>
    <row r="52" spans="1:6">
      <c r="A52" s="13">
        <v>51</v>
      </c>
      <c r="B52" s="14" t="s">
        <v>43</v>
      </c>
      <c r="C52" s="48">
        <v>5.1614599999999999</v>
      </c>
      <c r="D52" s="27"/>
      <c r="E52" s="27"/>
      <c r="F52" s="27"/>
    </row>
    <row r="53" spans="1:6">
      <c r="A53" s="13">
        <v>52</v>
      </c>
      <c r="B53" s="14" t="s">
        <v>43</v>
      </c>
      <c r="C53" s="48">
        <v>5.1614599999999999</v>
      </c>
      <c r="D53" s="27"/>
      <c r="E53" s="27"/>
      <c r="F53" s="27"/>
    </row>
    <row r="54" spans="1:6">
      <c r="A54" s="13">
        <v>53</v>
      </c>
      <c r="B54" s="14" t="s">
        <v>44</v>
      </c>
      <c r="C54" s="48">
        <v>2.8176699999999997</v>
      </c>
      <c r="D54" s="27"/>
      <c r="E54" s="27"/>
      <c r="F54" s="27"/>
    </row>
    <row r="55" spans="1:6">
      <c r="A55" s="13">
        <v>54</v>
      </c>
      <c r="B55" s="14" t="s">
        <v>45</v>
      </c>
      <c r="C55" s="48">
        <v>2.2823099999999998</v>
      </c>
      <c r="D55" s="27"/>
      <c r="E55" s="27"/>
      <c r="F55" s="27"/>
    </row>
    <row r="56" spans="1:6">
      <c r="A56" s="13">
        <v>55</v>
      </c>
      <c r="B56" s="14" t="s">
        <v>46</v>
      </c>
      <c r="C56" s="48">
        <v>2.08508</v>
      </c>
      <c r="D56" s="27"/>
      <c r="E56" s="27"/>
      <c r="F56" s="27"/>
    </row>
    <row r="57" spans="1:6">
      <c r="A57" s="13">
        <v>56</v>
      </c>
      <c r="B57" s="14" t="s">
        <v>47</v>
      </c>
      <c r="C57" s="48">
        <v>3.8560500000000002</v>
      </c>
      <c r="D57" s="27"/>
      <c r="E57" s="27"/>
      <c r="F57" s="27"/>
    </row>
    <row r="58" spans="1:6">
      <c r="A58" s="13">
        <v>57</v>
      </c>
      <c r="B58" s="14" t="s">
        <v>47</v>
      </c>
      <c r="C58" s="48">
        <v>3.8560500000000002</v>
      </c>
      <c r="D58" s="27"/>
      <c r="E58" s="27"/>
      <c r="F58" s="27"/>
    </row>
    <row r="59" spans="1:6">
      <c r="A59" s="13">
        <v>58</v>
      </c>
      <c r="B59" s="14" t="s">
        <v>48</v>
      </c>
      <c r="C59" s="48">
        <v>1.79765</v>
      </c>
      <c r="D59" s="27"/>
      <c r="E59" s="27"/>
      <c r="F59" s="27"/>
    </row>
    <row r="60" spans="1:6">
      <c r="A60" s="13">
        <v>59</v>
      </c>
      <c r="B60" s="14" t="s">
        <v>48</v>
      </c>
      <c r="C60" s="48">
        <v>1.79765</v>
      </c>
      <c r="D60" s="27"/>
      <c r="E60" s="27"/>
      <c r="F60" s="27"/>
    </row>
    <row r="61" spans="1:6">
      <c r="A61" s="13">
        <v>60</v>
      </c>
      <c r="B61" s="14" t="s">
        <v>48</v>
      </c>
      <c r="C61" s="48">
        <v>1.79765</v>
      </c>
      <c r="D61" s="27"/>
      <c r="E61" s="27"/>
      <c r="F61" s="27"/>
    </row>
    <row r="62" spans="1:6">
      <c r="A62" s="13">
        <v>61</v>
      </c>
      <c r="B62" s="14" t="s">
        <v>49</v>
      </c>
      <c r="C62" s="48">
        <v>3.5408199999999996</v>
      </c>
      <c r="D62" s="27"/>
      <c r="F62" s="27"/>
    </row>
    <row r="63" spans="1:6">
      <c r="A63" s="13">
        <v>62</v>
      </c>
      <c r="B63" s="14" t="s">
        <v>49</v>
      </c>
      <c r="C63" s="48">
        <v>3.5408199999999996</v>
      </c>
      <c r="D63" s="27"/>
      <c r="F63" s="27"/>
    </row>
    <row r="64" spans="1:6">
      <c r="A64" s="13">
        <v>63</v>
      </c>
      <c r="B64" s="14" t="s">
        <v>49</v>
      </c>
      <c r="C64" s="48">
        <v>3.5408199999999996</v>
      </c>
      <c r="D64" s="27"/>
      <c r="F64" s="27"/>
    </row>
    <row r="65" spans="1:6">
      <c r="A65" s="13">
        <v>64</v>
      </c>
      <c r="B65" s="14" t="s">
        <v>50</v>
      </c>
      <c r="C65" s="48">
        <v>2.07002</v>
      </c>
      <c r="D65" s="27"/>
      <c r="E65" s="27"/>
      <c r="F65" s="27"/>
    </row>
    <row r="66" spans="1:6">
      <c r="A66" s="13">
        <v>65</v>
      </c>
      <c r="B66" s="14" t="s">
        <v>50</v>
      </c>
      <c r="C66" s="48">
        <v>2.07002</v>
      </c>
      <c r="D66" s="27"/>
      <c r="E66" s="27"/>
      <c r="F66" s="27"/>
    </row>
    <row r="67" spans="1:6">
      <c r="A67" s="13">
        <v>66</v>
      </c>
      <c r="B67" s="14" t="s">
        <v>50</v>
      </c>
      <c r="C67" s="48">
        <v>2.07002</v>
      </c>
      <c r="D67" s="27"/>
      <c r="E67" s="27"/>
      <c r="F67" s="27"/>
    </row>
    <row r="68" spans="1:6">
      <c r="A68" s="13">
        <v>67</v>
      </c>
      <c r="B68" s="14" t="s">
        <v>51</v>
      </c>
      <c r="C68" s="48">
        <v>0.70595200000000002</v>
      </c>
      <c r="D68" s="27"/>
      <c r="E68" s="49"/>
      <c r="F68" s="27"/>
    </row>
    <row r="69" spans="1:6">
      <c r="A69" s="13">
        <v>68</v>
      </c>
      <c r="B69" s="14" t="s">
        <v>51</v>
      </c>
      <c r="C69" s="48">
        <v>0.70595200000000002</v>
      </c>
      <c r="D69" s="27"/>
      <c r="E69" s="49"/>
      <c r="F69" s="27"/>
    </row>
    <row r="70" spans="1:6">
      <c r="A70" s="13">
        <v>69</v>
      </c>
      <c r="B70" s="14" t="s">
        <v>52</v>
      </c>
      <c r="C70" s="48">
        <v>2.1050200000000001</v>
      </c>
      <c r="D70" s="27"/>
      <c r="E70" s="27"/>
      <c r="F70" s="27"/>
    </row>
    <row r="71" spans="1:6">
      <c r="A71" s="13">
        <v>70</v>
      </c>
      <c r="B71" s="14" t="s">
        <v>52</v>
      </c>
      <c r="C71" s="48">
        <v>2.1050200000000001</v>
      </c>
      <c r="D71" s="27"/>
      <c r="E71" s="27"/>
      <c r="F71" s="27"/>
    </row>
    <row r="72" spans="1:6">
      <c r="A72" s="13">
        <v>71</v>
      </c>
      <c r="B72" s="14" t="s">
        <v>52</v>
      </c>
      <c r="C72" s="48">
        <v>2.1050200000000001</v>
      </c>
      <c r="D72" s="27"/>
      <c r="E72" s="27"/>
      <c r="F72" s="27"/>
    </row>
    <row r="73" spans="1:6">
      <c r="A73" s="13">
        <v>72</v>
      </c>
      <c r="B73" s="14" t="s">
        <v>53</v>
      </c>
      <c r="C73" s="48">
        <v>2.0846499999999999</v>
      </c>
      <c r="D73" s="27"/>
      <c r="E73" s="27"/>
      <c r="F73" s="27"/>
    </row>
    <row r="74" spans="1:6">
      <c r="A74" s="13">
        <v>73</v>
      </c>
      <c r="B74" s="14" t="s">
        <v>53</v>
      </c>
      <c r="C74" s="48">
        <v>2.0846499999999999</v>
      </c>
      <c r="D74" s="27"/>
      <c r="E74" s="27"/>
      <c r="F74" s="27"/>
    </row>
    <row r="75" spans="1:6">
      <c r="A75" s="13">
        <v>74</v>
      </c>
      <c r="B75" s="14" t="s">
        <v>53</v>
      </c>
      <c r="C75" s="48">
        <v>2.0846499999999999</v>
      </c>
      <c r="D75" s="27"/>
      <c r="E75" s="27"/>
      <c r="F75" s="27"/>
    </row>
    <row r="76" spans="1:6">
      <c r="A76" s="13">
        <v>75</v>
      </c>
      <c r="B76" s="14" t="s">
        <v>54</v>
      </c>
      <c r="C76" s="48">
        <v>2.0646999999999998</v>
      </c>
      <c r="D76" s="27"/>
      <c r="E76" s="27"/>
      <c r="F76" s="27"/>
    </row>
    <row r="77" spans="1:6">
      <c r="A77" s="13">
        <v>76</v>
      </c>
      <c r="B77" s="14" t="s">
        <v>54</v>
      </c>
      <c r="C77" s="48">
        <v>2.0646999999999998</v>
      </c>
      <c r="D77" s="27"/>
      <c r="E77" s="27"/>
      <c r="F77" s="27"/>
    </row>
    <row r="78" spans="1:6">
      <c r="A78" s="13">
        <v>77</v>
      </c>
      <c r="B78" s="14" t="s">
        <v>54</v>
      </c>
      <c r="C78" s="48">
        <v>2.0646999999999998</v>
      </c>
      <c r="D78" s="27"/>
      <c r="E78" s="27"/>
      <c r="F78" s="27"/>
    </row>
    <row r="79" spans="1:6">
      <c r="A79" s="13">
        <v>78</v>
      </c>
      <c r="B79" s="14" t="s">
        <v>54</v>
      </c>
      <c r="C79" s="48">
        <v>2.0646999999999998</v>
      </c>
      <c r="D79" s="27"/>
      <c r="E79" s="27"/>
      <c r="F79" s="27"/>
    </row>
    <row r="80" spans="1:6">
      <c r="A80" s="13">
        <v>79</v>
      </c>
      <c r="B80" s="14" t="s">
        <v>55</v>
      </c>
      <c r="C80" s="48">
        <v>5.5566000000000004</v>
      </c>
      <c r="D80" s="27"/>
      <c r="E80" s="27"/>
      <c r="F80" s="27"/>
    </row>
    <row r="81" spans="1:6">
      <c r="A81" s="13">
        <v>80</v>
      </c>
      <c r="B81" s="14" t="s">
        <v>56</v>
      </c>
      <c r="C81" s="48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8">
        <v>8.7895400000000006</v>
      </c>
      <c r="D82" s="27"/>
      <c r="E82" s="27"/>
      <c r="F82" s="27"/>
    </row>
    <row r="83" spans="1:6">
      <c r="A83" s="13">
        <v>82</v>
      </c>
      <c r="B83" s="14" t="s">
        <v>57</v>
      </c>
      <c r="C83" s="48">
        <v>8.7895400000000006</v>
      </c>
      <c r="D83" s="27"/>
      <c r="E83" s="27"/>
      <c r="F83" s="27"/>
    </row>
    <row r="84" spans="1:6">
      <c r="A84" s="13">
        <v>83</v>
      </c>
      <c r="B84" s="14" t="s">
        <v>57</v>
      </c>
      <c r="C84" s="48">
        <v>8.7895400000000006</v>
      </c>
      <c r="D84" s="27"/>
      <c r="E84" s="38"/>
      <c r="F84" s="27"/>
    </row>
    <row r="85" spans="1:6">
      <c r="A85" s="13">
        <v>84</v>
      </c>
      <c r="B85" s="14" t="s">
        <v>58</v>
      </c>
      <c r="C85" s="48">
        <v>1.77142</v>
      </c>
      <c r="D85" s="27"/>
      <c r="E85" s="27"/>
      <c r="F85" s="27"/>
    </row>
    <row r="86" spans="1:6">
      <c r="A86" s="13">
        <v>85</v>
      </c>
      <c r="B86" s="14" t="s">
        <v>58</v>
      </c>
      <c r="C86" s="48">
        <v>1.77142</v>
      </c>
      <c r="D86" s="27"/>
      <c r="E86" s="27"/>
      <c r="F86" s="27"/>
    </row>
    <row r="87" spans="1:6">
      <c r="A87" s="13">
        <v>86</v>
      </c>
      <c r="B87" s="14" t="s">
        <v>58</v>
      </c>
      <c r="C87" s="48">
        <v>1.77142</v>
      </c>
      <c r="D87" s="27"/>
      <c r="E87" s="27"/>
      <c r="F87" s="27"/>
    </row>
    <row r="88" spans="1:6">
      <c r="A88" s="13">
        <v>87</v>
      </c>
      <c r="B88" s="14" t="s">
        <v>58</v>
      </c>
      <c r="C88" s="48">
        <v>1.77142</v>
      </c>
      <c r="D88" s="27"/>
      <c r="E88" s="27"/>
      <c r="F88" s="27"/>
    </row>
    <row r="89" spans="1:6">
      <c r="A89" s="13">
        <v>88</v>
      </c>
      <c r="B89" s="14" t="s">
        <v>59</v>
      </c>
      <c r="C89" s="48">
        <v>33.986899999999999</v>
      </c>
      <c r="D89" s="27"/>
      <c r="E89" s="27"/>
      <c r="F89" s="27"/>
    </row>
    <row r="90" spans="1:6">
      <c r="A90" s="13">
        <v>89</v>
      </c>
      <c r="B90" s="14" t="s">
        <v>60</v>
      </c>
      <c r="C90" s="48">
        <v>3.0761699999999998</v>
      </c>
      <c r="D90" s="27"/>
      <c r="E90" s="27"/>
      <c r="F90" s="27"/>
    </row>
    <row r="91" spans="1:6">
      <c r="A91" s="13">
        <v>90</v>
      </c>
      <c r="B91" s="14" t="s">
        <v>61</v>
      </c>
      <c r="C91" s="48">
        <v>56.660240000000002</v>
      </c>
      <c r="D91" s="27"/>
      <c r="E91" s="27"/>
      <c r="F91" s="27"/>
    </row>
    <row r="92" spans="1:6">
      <c r="A92" s="13">
        <v>91</v>
      </c>
      <c r="B92" s="14" t="s">
        <v>62</v>
      </c>
      <c r="C92" s="48">
        <v>3.15612</v>
      </c>
      <c r="D92" s="27"/>
      <c r="E92" s="27"/>
      <c r="F92" s="27"/>
    </row>
    <row r="93" spans="1:6">
      <c r="A93" s="13">
        <v>92</v>
      </c>
      <c r="B93" s="14" t="s">
        <v>62</v>
      </c>
      <c r="C93" s="48">
        <v>3.15612</v>
      </c>
      <c r="D93" s="27"/>
      <c r="E93" s="27"/>
      <c r="F93" s="27"/>
    </row>
    <row r="94" spans="1:6">
      <c r="A94" s="13"/>
      <c r="B94" s="39"/>
      <c r="C94" s="39"/>
    </row>
    <row r="95" spans="1:6">
      <c r="A95" s="13"/>
      <c r="B95" s="39"/>
      <c r="C95" s="39"/>
    </row>
    <row r="96" spans="1:6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4"/>
  <sheetViews>
    <sheetView zoomScaleNormal="100" workbookViewId="0">
      <selection activeCell="D12" sqref="D12"/>
    </sheetView>
  </sheetViews>
  <sheetFormatPr defaultRowHeight="15"/>
  <cols>
    <col min="1" max="1" width="29" style="28" customWidth="1"/>
    <col min="2" max="4" width="9.140625" style="28"/>
  </cols>
  <sheetData>
    <row r="1" spans="1:10">
      <c r="A1" s="24" t="s">
        <v>18</v>
      </c>
      <c r="B1" s="58" t="s">
        <v>7</v>
      </c>
      <c r="C1" s="58"/>
      <c r="D1" s="58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28">
        <v>26.763999999999999</v>
      </c>
      <c r="C3" s="28">
        <v>231.1232</v>
      </c>
      <c r="D3" s="28">
        <v>-16.482500000000002</v>
      </c>
      <c r="E3" s="27"/>
      <c r="F3" s="27"/>
      <c r="G3" s="27"/>
      <c r="H3" s="27"/>
      <c r="I3" s="27"/>
    </row>
    <row r="4" spans="1:10">
      <c r="A4" s="28" t="s">
        <v>175</v>
      </c>
      <c r="B4" s="28">
        <v>-18.156600000000001</v>
      </c>
      <c r="C4" s="28">
        <v>123.33410000000001</v>
      </c>
      <c r="D4" s="28">
        <v>-117.6818</v>
      </c>
      <c r="E4" s="27"/>
      <c r="F4" s="27"/>
      <c r="G4" s="27"/>
      <c r="H4" s="27"/>
      <c r="I4" s="27"/>
    </row>
    <row r="5" spans="1:10">
      <c r="A5" s="28" t="s">
        <v>107</v>
      </c>
      <c r="B5" s="28">
        <v>33.216999999999999</v>
      </c>
      <c r="C5" s="28">
        <v>230.6208</v>
      </c>
      <c r="D5" s="28">
        <v>-12.1411</v>
      </c>
      <c r="E5" s="27"/>
      <c r="F5" s="27"/>
      <c r="G5" s="27"/>
      <c r="H5" s="27"/>
      <c r="I5" s="27"/>
    </row>
    <row r="6" spans="1:10">
      <c r="A6" s="28" t="s">
        <v>176</v>
      </c>
      <c r="B6" s="28">
        <v>-24.549199999999999</v>
      </c>
      <c r="C6" s="28">
        <v>102.0018</v>
      </c>
      <c r="D6" s="28">
        <v>-122.53870000000001</v>
      </c>
      <c r="E6" s="27"/>
      <c r="F6" s="27"/>
      <c r="G6" s="27"/>
      <c r="H6" s="27"/>
      <c r="I6" s="27"/>
    </row>
    <row r="7" spans="1:10">
      <c r="A7" s="28" t="s">
        <v>108</v>
      </c>
      <c r="B7" s="28">
        <v>30.154699999999998</v>
      </c>
      <c r="C7" s="28">
        <v>235.63679999999999</v>
      </c>
      <c r="D7" s="28">
        <v>-20.6448</v>
      </c>
      <c r="E7" s="27"/>
      <c r="F7" s="27"/>
      <c r="G7" s="27"/>
      <c r="H7" s="27"/>
      <c r="I7" s="27"/>
    </row>
    <row r="8" spans="1:10">
      <c r="A8" s="28" t="s">
        <v>327</v>
      </c>
      <c r="B8" s="28">
        <v>-13.956200000000001</v>
      </c>
      <c r="C8" s="28">
        <v>169.83009999999999</v>
      </c>
      <c r="D8" s="28">
        <v>-118.8075</v>
      </c>
      <c r="E8" s="27"/>
      <c r="F8" s="27"/>
      <c r="G8" s="27"/>
      <c r="H8" s="27"/>
      <c r="I8" s="27"/>
    </row>
    <row r="9" spans="1:10">
      <c r="A9" s="28" t="s">
        <v>110</v>
      </c>
      <c r="B9" s="28">
        <v>36.9011</v>
      </c>
      <c r="C9" s="28">
        <v>235.43819999999999</v>
      </c>
      <c r="D9" s="28">
        <v>-16.8185</v>
      </c>
      <c r="E9" s="27"/>
      <c r="F9" s="27"/>
      <c r="G9" s="27"/>
      <c r="H9" s="27"/>
      <c r="I9" s="27"/>
    </row>
    <row r="10" spans="1:10">
      <c r="A10" s="28" t="s">
        <v>109</v>
      </c>
      <c r="B10" s="28">
        <v>-16.7532</v>
      </c>
      <c r="C10" s="28">
        <v>144.6345</v>
      </c>
      <c r="D10" s="28">
        <v>-118.58280000000001</v>
      </c>
      <c r="E10" s="27"/>
      <c r="F10" s="27"/>
      <c r="G10" s="27"/>
      <c r="H10" s="27"/>
      <c r="I10" s="27"/>
    </row>
    <row r="11" spans="1:10">
      <c r="A11" s="28" t="s">
        <v>112</v>
      </c>
      <c r="B11" s="28">
        <v>33.642200000000003</v>
      </c>
      <c r="C11" s="28">
        <v>239.16200000000001</v>
      </c>
      <c r="D11" s="28">
        <v>-25.576699999999999</v>
      </c>
      <c r="E11" s="27"/>
      <c r="F11" s="27"/>
      <c r="G11" s="27"/>
      <c r="H11" s="27"/>
      <c r="I11" s="27"/>
    </row>
    <row r="12" spans="1:10">
      <c r="A12" s="28" t="s">
        <v>111</v>
      </c>
      <c r="B12" s="28">
        <v>-24.063199999999998</v>
      </c>
      <c r="C12" s="28">
        <v>210.99449999999999</v>
      </c>
      <c r="D12" s="28">
        <v>-107.3612</v>
      </c>
      <c r="E12" s="27"/>
      <c r="F12" s="27"/>
      <c r="G12" s="27"/>
      <c r="H12" s="27"/>
      <c r="I12" s="27"/>
    </row>
    <row r="13" spans="1:10">
      <c r="A13" s="28" t="s">
        <v>114</v>
      </c>
      <c r="B13" s="28">
        <v>40.179200000000002</v>
      </c>
      <c r="C13" s="28">
        <v>237.82</v>
      </c>
      <c r="D13" s="28">
        <v>-21.938199999999998</v>
      </c>
      <c r="E13" s="27"/>
      <c r="F13" s="27"/>
      <c r="G13" s="27"/>
      <c r="H13" s="27"/>
      <c r="I13" s="27"/>
    </row>
    <row r="14" spans="1:10">
      <c r="A14" s="28" t="s">
        <v>113</v>
      </c>
      <c r="B14" s="28">
        <v>-23.520099999999999</v>
      </c>
      <c r="C14" s="28">
        <v>192.31209999999999</v>
      </c>
      <c r="D14" s="28">
        <v>-116.5129</v>
      </c>
      <c r="E14" s="27"/>
      <c r="F14" s="27"/>
      <c r="G14" s="27"/>
      <c r="H14" s="27"/>
      <c r="I14" s="27"/>
    </row>
    <row r="15" spans="1:10">
      <c r="A15" s="28" t="s">
        <v>116</v>
      </c>
      <c r="B15" s="28">
        <v>45.950200000000002</v>
      </c>
      <c r="C15" s="28">
        <v>238.93049999999999</v>
      </c>
      <c r="D15" s="28">
        <v>-23.801600000000001</v>
      </c>
      <c r="E15" s="27"/>
      <c r="F15" s="27"/>
      <c r="G15" s="27"/>
      <c r="H15" s="27"/>
      <c r="I15" s="27"/>
    </row>
    <row r="16" spans="1:10">
      <c r="A16" s="28" t="s">
        <v>115</v>
      </c>
      <c r="B16" s="28">
        <v>-18.8612</v>
      </c>
      <c r="C16" s="28">
        <v>82.144999999999996</v>
      </c>
      <c r="D16" s="28">
        <v>-117.4081</v>
      </c>
      <c r="E16" s="27"/>
      <c r="F16" s="27"/>
      <c r="G16" s="27"/>
      <c r="H16" s="27"/>
      <c r="I16" s="27"/>
      <c r="J16" s="27"/>
    </row>
    <row r="17" spans="1:10">
      <c r="A17" s="28" t="s">
        <v>177</v>
      </c>
      <c r="B17" s="28">
        <v>45.318399999999997</v>
      </c>
      <c r="C17" s="28">
        <v>238.4169</v>
      </c>
      <c r="D17" s="28">
        <v>-22.262</v>
      </c>
      <c r="E17" s="27"/>
      <c r="F17" s="27"/>
      <c r="G17" s="27"/>
      <c r="H17" s="27"/>
      <c r="I17" s="27"/>
    </row>
    <row r="18" spans="1:10">
      <c r="A18" s="28" t="s">
        <v>117</v>
      </c>
      <c r="B18" s="28">
        <v>-18.740300000000001</v>
      </c>
      <c r="C18" s="28">
        <v>68.711299999999994</v>
      </c>
      <c r="D18" s="28">
        <v>-117.2701</v>
      </c>
      <c r="E18" s="27"/>
      <c r="F18" s="27"/>
      <c r="G18" s="27"/>
      <c r="H18" s="27"/>
      <c r="I18" s="27"/>
    </row>
    <row r="19" spans="1:10">
      <c r="A19" s="28" t="s">
        <v>119</v>
      </c>
      <c r="B19" s="28">
        <v>45.336599999999997</v>
      </c>
      <c r="C19" s="28">
        <v>237.8998</v>
      </c>
      <c r="D19" s="28">
        <v>-19.479099999999999</v>
      </c>
      <c r="E19" s="27"/>
      <c r="F19" s="27"/>
      <c r="G19" s="27"/>
      <c r="H19" s="27"/>
      <c r="I19" s="27"/>
    </row>
    <row r="20" spans="1:10">
      <c r="A20" s="28" t="s">
        <v>118</v>
      </c>
      <c r="B20" s="28">
        <v>-19.627800000000001</v>
      </c>
      <c r="C20" s="28">
        <v>54.993200000000002</v>
      </c>
      <c r="D20" s="28">
        <v>-117.57250000000001</v>
      </c>
      <c r="E20" s="27"/>
      <c r="F20" s="27"/>
      <c r="G20" s="27"/>
      <c r="H20" s="27"/>
      <c r="I20" s="27"/>
    </row>
    <row r="21" spans="1:10">
      <c r="A21" s="28" t="s">
        <v>121</v>
      </c>
      <c r="B21" s="28">
        <v>44.460900000000002</v>
      </c>
      <c r="C21" s="28">
        <v>237.31120000000001</v>
      </c>
      <c r="D21" s="28">
        <v>-16.837900000000001</v>
      </c>
      <c r="E21" s="27"/>
      <c r="F21" s="27"/>
      <c r="G21" s="27"/>
      <c r="H21" s="27"/>
      <c r="I21" s="27"/>
    </row>
    <row r="22" spans="1:10">
      <c r="A22" s="28" t="s">
        <v>120</v>
      </c>
      <c r="B22" s="28">
        <v>-22.741499999999998</v>
      </c>
      <c r="C22" s="28">
        <v>43.942300000000003</v>
      </c>
      <c r="D22" s="28">
        <v>-116.78440000000001</v>
      </c>
      <c r="E22" s="27"/>
      <c r="F22" s="27"/>
      <c r="G22" s="27"/>
      <c r="H22" s="27"/>
      <c r="I22" s="27"/>
    </row>
    <row r="23" spans="1:10">
      <c r="A23" s="28" t="s">
        <v>178</v>
      </c>
      <c r="B23" s="28">
        <v>44.061999999999998</v>
      </c>
      <c r="C23" s="28">
        <v>236.77680000000001</v>
      </c>
      <c r="D23" s="28">
        <v>-14.395799999999999</v>
      </c>
      <c r="E23" s="27"/>
      <c r="F23" s="27"/>
      <c r="G23" s="27"/>
      <c r="H23" s="27"/>
      <c r="I23" s="27"/>
    </row>
    <row r="24" spans="1:10">
      <c r="A24" s="28" t="s">
        <v>122</v>
      </c>
      <c r="B24" s="28">
        <v>-25.083600000000001</v>
      </c>
      <c r="C24" s="28">
        <v>32.344200000000001</v>
      </c>
      <c r="D24" s="28">
        <v>-116.6075</v>
      </c>
      <c r="E24" s="27"/>
      <c r="F24" s="27"/>
      <c r="G24" s="27"/>
      <c r="H24" s="27"/>
      <c r="I24" s="27"/>
    </row>
    <row r="25" spans="1:10">
      <c r="A25" s="28" t="s">
        <v>179</v>
      </c>
      <c r="B25" s="28">
        <v>43.477800000000002</v>
      </c>
      <c r="C25" s="28">
        <v>235.94649999999999</v>
      </c>
      <c r="D25" s="28">
        <v>-11.7667</v>
      </c>
      <c r="E25" s="27"/>
      <c r="F25" s="27"/>
      <c r="G25" s="27"/>
      <c r="H25" s="27"/>
      <c r="I25" s="27"/>
    </row>
    <row r="26" spans="1:10">
      <c r="A26" s="28" t="s">
        <v>123</v>
      </c>
      <c r="B26" s="28">
        <v>-27.670500000000001</v>
      </c>
      <c r="C26" s="28">
        <v>16.635300000000001</v>
      </c>
      <c r="D26" s="28">
        <v>-115.3126</v>
      </c>
      <c r="E26" s="27"/>
      <c r="F26" s="27"/>
      <c r="G26" s="27"/>
      <c r="H26" s="27"/>
      <c r="I26" s="27"/>
    </row>
    <row r="27" spans="1:10">
      <c r="A27" s="28" t="s">
        <v>125</v>
      </c>
      <c r="B27" s="28">
        <v>-36.764499999999998</v>
      </c>
      <c r="C27" s="28">
        <v>198.5</v>
      </c>
      <c r="D27" s="28">
        <v>-41.078000000000003</v>
      </c>
      <c r="E27" s="27"/>
      <c r="F27" s="27"/>
      <c r="G27" s="27"/>
      <c r="H27" s="27"/>
      <c r="I27" s="27"/>
    </row>
    <row r="28" spans="1:10">
      <c r="A28" s="28" t="s">
        <v>124</v>
      </c>
      <c r="B28" s="28">
        <v>-36.796900000000001</v>
      </c>
      <c r="C28" s="28">
        <v>-41.268599999999999</v>
      </c>
      <c r="D28" s="28">
        <v>-114.39400000000001</v>
      </c>
      <c r="E28" s="27"/>
      <c r="F28" s="27"/>
      <c r="G28" s="27"/>
      <c r="H28" s="27"/>
      <c r="I28" s="27"/>
      <c r="J28" s="27"/>
    </row>
    <row r="29" spans="1:10">
      <c r="A29" s="28" t="s">
        <v>180</v>
      </c>
      <c r="B29" s="28">
        <v>-26.832599999999999</v>
      </c>
      <c r="C29" s="28">
        <v>199.5</v>
      </c>
      <c r="D29" s="28">
        <v>-34.456699999999998</v>
      </c>
      <c r="E29" s="27"/>
      <c r="F29" s="27"/>
      <c r="G29" s="27"/>
      <c r="H29" s="27"/>
      <c r="I29" s="27"/>
    </row>
    <row r="30" spans="1:10">
      <c r="A30" s="28" t="s">
        <v>126</v>
      </c>
      <c r="B30" s="28">
        <v>-36.796900000000001</v>
      </c>
      <c r="C30" s="28">
        <v>-41.268599999999999</v>
      </c>
      <c r="D30" s="28">
        <v>-114.39400000000001</v>
      </c>
      <c r="E30" s="27"/>
      <c r="F30" s="27"/>
      <c r="G30" s="27"/>
      <c r="H30" s="27"/>
      <c r="I30" s="27"/>
      <c r="J30" s="27"/>
    </row>
    <row r="31" spans="1:10">
      <c r="A31" s="28" t="s">
        <v>181</v>
      </c>
      <c r="B31" s="28">
        <v>-14.0038</v>
      </c>
      <c r="C31" s="28">
        <v>201.5</v>
      </c>
      <c r="D31" s="28">
        <v>-28.249199999999998</v>
      </c>
      <c r="E31" s="27"/>
      <c r="F31" s="27"/>
      <c r="G31" s="27"/>
      <c r="H31" s="27"/>
      <c r="I31" s="27"/>
    </row>
    <row r="32" spans="1:10">
      <c r="A32" s="28" t="s">
        <v>127</v>
      </c>
      <c r="B32" s="28">
        <v>-36.796900000000001</v>
      </c>
      <c r="C32" s="28">
        <v>-41.268599999999999</v>
      </c>
      <c r="D32" s="28">
        <v>-114.39400000000001</v>
      </c>
      <c r="E32" s="27"/>
      <c r="F32" s="27"/>
      <c r="G32" s="27"/>
      <c r="H32" s="27"/>
      <c r="I32" s="27"/>
      <c r="J32" s="27"/>
    </row>
    <row r="33" spans="1:10">
      <c r="A33" s="28" t="s">
        <v>182</v>
      </c>
      <c r="B33" s="28">
        <v>-5.3132999999999999</v>
      </c>
      <c r="C33" s="28">
        <v>203.5</v>
      </c>
      <c r="D33" s="28">
        <v>-27.421600000000002</v>
      </c>
      <c r="E33" s="27"/>
      <c r="F33" s="27"/>
      <c r="G33" s="27"/>
      <c r="H33" s="27"/>
      <c r="I33" s="27"/>
    </row>
    <row r="34" spans="1:10">
      <c r="A34" s="28" t="s">
        <v>183</v>
      </c>
      <c r="B34" s="28">
        <v>-26.145099999999999</v>
      </c>
      <c r="C34" s="28">
        <v>56.911499999999997</v>
      </c>
      <c r="D34" s="28">
        <v>-119.58029999999999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28">
        <v>-5.3132999999999999</v>
      </c>
      <c r="C35" s="28">
        <v>203.5</v>
      </c>
      <c r="D35" s="28">
        <v>-19.558800000000002</v>
      </c>
      <c r="E35" s="27"/>
      <c r="F35" s="27"/>
      <c r="G35" s="27"/>
      <c r="H35" s="27"/>
      <c r="I35" s="27"/>
    </row>
    <row r="36" spans="1:10">
      <c r="A36" s="28" t="s">
        <v>185</v>
      </c>
      <c r="B36" s="28">
        <v>-26.145099999999999</v>
      </c>
      <c r="C36" s="28">
        <v>56.911499999999997</v>
      </c>
      <c r="D36" s="28">
        <v>-119.58029999999999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28">
        <v>1.7218</v>
      </c>
      <c r="C37" s="28">
        <v>206.5</v>
      </c>
      <c r="D37" s="28">
        <v>-22.041799999999999</v>
      </c>
      <c r="E37" s="27"/>
      <c r="F37" s="27"/>
      <c r="G37" s="27"/>
      <c r="H37" s="27"/>
      <c r="I37" s="27"/>
    </row>
    <row r="38" spans="1:10">
      <c r="A38" s="28" t="s">
        <v>128</v>
      </c>
      <c r="B38" s="28">
        <v>-29.4437</v>
      </c>
      <c r="C38" s="28">
        <v>27.8005</v>
      </c>
      <c r="D38" s="28">
        <v>-116.55200000000001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28">
        <v>-0.34739999999999999</v>
      </c>
      <c r="C39" s="28">
        <v>206.5</v>
      </c>
      <c r="D39" s="28">
        <v>-16.248100000000001</v>
      </c>
      <c r="E39" s="27"/>
      <c r="F39" s="27"/>
      <c r="G39" s="27"/>
      <c r="H39" s="27"/>
      <c r="I39" s="27"/>
    </row>
    <row r="40" spans="1:10">
      <c r="A40" s="28" t="s">
        <v>188</v>
      </c>
      <c r="B40" s="28">
        <v>-29.4437</v>
      </c>
      <c r="C40" s="28">
        <v>27.8005</v>
      </c>
      <c r="D40" s="28">
        <v>-116.55200000000001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28">
        <v>7.9292999999999996</v>
      </c>
      <c r="C41" s="28">
        <v>212.5</v>
      </c>
      <c r="D41" s="28">
        <v>-18.731100000000001</v>
      </c>
      <c r="E41" s="27"/>
      <c r="F41" s="27"/>
      <c r="G41" s="27"/>
      <c r="H41" s="27"/>
      <c r="I41" s="27"/>
    </row>
    <row r="42" spans="1:10">
      <c r="A42" s="28" t="s">
        <v>190</v>
      </c>
      <c r="B42" s="28">
        <v>-33.107900000000001</v>
      </c>
      <c r="C42" s="28">
        <v>-2.7490999999999999</v>
      </c>
      <c r="D42" s="28">
        <v>-116.2103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28">
        <v>6.6878000000000002</v>
      </c>
      <c r="C43" s="28">
        <v>212.5</v>
      </c>
      <c r="D43" s="28">
        <v>-12.9375</v>
      </c>
      <c r="E43" s="27"/>
      <c r="F43" s="27"/>
      <c r="G43" s="27"/>
      <c r="H43" s="27"/>
      <c r="I43" s="27"/>
    </row>
    <row r="44" spans="1:10">
      <c r="A44" s="28" t="s">
        <v>129</v>
      </c>
      <c r="B44" s="28">
        <v>-33.107900000000001</v>
      </c>
      <c r="C44" s="28">
        <v>-2.7490999999999999</v>
      </c>
      <c r="D44" s="28">
        <v>-116.2103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28">
        <v>22.827200000000001</v>
      </c>
      <c r="C45" s="28">
        <v>220.5</v>
      </c>
      <c r="D45" s="28">
        <v>-9.2129999999999992</v>
      </c>
      <c r="E45" s="27"/>
      <c r="F45" s="27"/>
      <c r="G45" s="27"/>
      <c r="H45" s="27"/>
      <c r="I45" s="27"/>
    </row>
    <row r="46" spans="1:10">
      <c r="A46" s="28" t="s">
        <v>130</v>
      </c>
      <c r="B46" s="28">
        <v>-25.214700000000001</v>
      </c>
      <c r="C46" s="28">
        <v>189.80770000000001</v>
      </c>
      <c r="D46" s="28">
        <v>-116.99930000000001</v>
      </c>
      <c r="E46" s="27"/>
      <c r="F46" s="27"/>
      <c r="G46" s="27"/>
      <c r="H46" s="27"/>
      <c r="I46" s="27"/>
    </row>
    <row r="47" spans="1:10">
      <c r="A47" s="28" t="s">
        <v>193</v>
      </c>
      <c r="B47" s="28">
        <v>17.447399999999998</v>
      </c>
      <c r="C47" s="28">
        <v>218.5</v>
      </c>
      <c r="D47" s="28">
        <v>-8.3854000000000006</v>
      </c>
      <c r="E47" s="27"/>
      <c r="F47" s="27"/>
      <c r="G47" s="27"/>
      <c r="H47" s="27"/>
      <c r="I47" s="27"/>
    </row>
    <row r="48" spans="1:10">
      <c r="A48" s="28" t="s">
        <v>194</v>
      </c>
      <c r="B48" s="28">
        <v>-23.1371</v>
      </c>
      <c r="C48" s="28">
        <v>176.41300000000001</v>
      </c>
      <c r="D48" s="28">
        <v>-118.4335</v>
      </c>
      <c r="E48" s="27"/>
      <c r="F48" s="27"/>
      <c r="G48" s="27"/>
      <c r="H48" s="27"/>
      <c r="I48" s="27"/>
    </row>
    <row r="49" spans="1:10">
      <c r="A49" s="28" t="s">
        <v>195</v>
      </c>
      <c r="B49" s="28">
        <v>10.4122</v>
      </c>
      <c r="C49" s="28">
        <v>215.5</v>
      </c>
      <c r="D49" s="28">
        <v>-11.2822</v>
      </c>
      <c r="E49" s="27"/>
      <c r="F49" s="27"/>
      <c r="G49" s="27"/>
      <c r="H49" s="27"/>
      <c r="I49" s="27"/>
    </row>
    <row r="50" spans="1:10">
      <c r="A50" s="28" t="s">
        <v>196</v>
      </c>
      <c r="B50" s="28">
        <v>-21.2059</v>
      </c>
      <c r="C50" s="28">
        <v>161.2706</v>
      </c>
      <c r="D50" s="28">
        <v>-119.82299999999999</v>
      </c>
      <c r="E50" s="27"/>
      <c r="F50" s="27"/>
      <c r="G50" s="27"/>
      <c r="H50" s="27"/>
      <c r="I50" s="27"/>
    </row>
    <row r="51" spans="1:10">
      <c r="A51" s="28" t="s">
        <v>197</v>
      </c>
      <c r="B51" s="28">
        <v>22.827200000000001</v>
      </c>
      <c r="C51" s="28">
        <v>220.5</v>
      </c>
      <c r="D51" s="28">
        <v>-9.2129999999999992</v>
      </c>
      <c r="E51" s="27"/>
      <c r="F51" s="27"/>
      <c r="G51" s="27"/>
      <c r="H51" s="27"/>
      <c r="I51" s="27"/>
    </row>
    <row r="52" spans="1:10">
      <c r="A52" s="28" t="s">
        <v>131</v>
      </c>
      <c r="B52" s="28">
        <v>-20.375599999999999</v>
      </c>
      <c r="C52" s="28">
        <v>143.81270000000001</v>
      </c>
      <c r="D52" s="28">
        <v>-119.7342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28">
        <v>-58.697499999999998</v>
      </c>
      <c r="C53" s="28">
        <v>228.5</v>
      </c>
      <c r="D53" s="28">
        <v>-74.1845</v>
      </c>
      <c r="E53" s="27"/>
      <c r="F53" s="27"/>
      <c r="G53" s="27"/>
      <c r="H53" s="27"/>
      <c r="I53" s="27"/>
    </row>
    <row r="54" spans="1:10">
      <c r="A54" s="28" t="s">
        <v>199</v>
      </c>
      <c r="B54" s="28">
        <v>-61.071899999999999</v>
      </c>
      <c r="C54" s="28">
        <v>-150.11279999999999</v>
      </c>
      <c r="D54" s="28">
        <v>-137.7954</v>
      </c>
      <c r="E54" s="27"/>
      <c r="F54" s="27"/>
      <c r="G54" s="27"/>
      <c r="H54" s="27"/>
      <c r="I54" s="27"/>
    </row>
    <row r="55" spans="1:10">
      <c r="A55" s="28" t="s">
        <v>200</v>
      </c>
      <c r="B55" s="28">
        <v>-52.553199999999997</v>
      </c>
      <c r="C55" s="28">
        <v>259.96789999999999</v>
      </c>
      <c r="D55" s="28">
        <v>-75.767300000000006</v>
      </c>
      <c r="E55" s="27"/>
      <c r="F55" s="27"/>
      <c r="G55" s="27"/>
      <c r="H55" s="27"/>
      <c r="I55" s="27"/>
    </row>
    <row r="56" spans="1:10">
      <c r="A56" s="28" t="s">
        <v>201</v>
      </c>
      <c r="B56" s="28">
        <v>-24.085100000000001</v>
      </c>
      <c r="C56" s="28">
        <v>259.74099999999999</v>
      </c>
      <c r="D56" s="28">
        <v>-117.6499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28">
        <v>-45.942300000000003</v>
      </c>
      <c r="C57" s="28">
        <v>263.4794</v>
      </c>
      <c r="D57" s="28">
        <v>-78.287700000000001</v>
      </c>
      <c r="E57" s="27"/>
      <c r="F57" s="27"/>
      <c r="G57" s="27"/>
      <c r="H57" s="27"/>
      <c r="I57" s="27"/>
    </row>
    <row r="58" spans="1:10">
      <c r="A58" s="28" t="s">
        <v>203</v>
      </c>
      <c r="B58" s="28">
        <v>-21.265899999999998</v>
      </c>
      <c r="C58" s="28">
        <v>264.55759999999998</v>
      </c>
      <c r="D58" s="28">
        <v>-114.52589999999999</v>
      </c>
      <c r="E58" s="27"/>
      <c r="F58" s="27"/>
      <c r="G58" s="27"/>
      <c r="H58" s="27"/>
      <c r="I58" s="27"/>
      <c r="J58" s="27"/>
    </row>
    <row r="59" spans="1:10">
      <c r="A59" s="28" t="s">
        <v>204</v>
      </c>
      <c r="B59" s="28">
        <v>-95.9191</v>
      </c>
      <c r="C59" s="28">
        <v>337.34690000000001</v>
      </c>
      <c r="D59" s="28">
        <v>-43.316200000000002</v>
      </c>
      <c r="E59" s="27"/>
      <c r="F59" s="27"/>
      <c r="G59" s="27"/>
      <c r="H59" s="27"/>
      <c r="I59" s="27"/>
    </row>
    <row r="60" spans="1:10">
      <c r="A60" s="28" t="s">
        <v>205</v>
      </c>
      <c r="B60" s="28">
        <v>-37.603499999999997</v>
      </c>
      <c r="C60" s="28">
        <v>191.05459999999999</v>
      </c>
      <c r="D60" s="28">
        <v>-136.10849999999999</v>
      </c>
      <c r="E60" s="27"/>
      <c r="F60" s="27"/>
      <c r="G60" s="27"/>
      <c r="H60" s="27"/>
      <c r="I60" s="27"/>
    </row>
    <row r="61" spans="1:10">
      <c r="A61" s="28" t="s">
        <v>132</v>
      </c>
      <c r="B61" s="28">
        <v>-103.5646</v>
      </c>
      <c r="C61" s="28">
        <v>322.00970000000001</v>
      </c>
      <c r="D61" s="28">
        <v>-39.304499999999997</v>
      </c>
      <c r="E61" s="27"/>
      <c r="F61" s="27"/>
      <c r="G61" s="27"/>
      <c r="H61" s="27"/>
      <c r="I61" s="27"/>
    </row>
    <row r="62" spans="1:10">
      <c r="A62" s="28" t="s">
        <v>206</v>
      </c>
      <c r="B62" s="28">
        <v>-36.6233</v>
      </c>
      <c r="C62" s="28">
        <v>177.1284</v>
      </c>
      <c r="D62" s="28">
        <v>-137.25989999999999</v>
      </c>
      <c r="E62" s="27"/>
      <c r="F62" s="27"/>
      <c r="G62" s="27"/>
      <c r="H62" s="27"/>
      <c r="I62" s="27"/>
    </row>
    <row r="63" spans="1:10">
      <c r="A63" s="28" t="s">
        <v>133</v>
      </c>
      <c r="B63" s="28">
        <v>-101.7431</v>
      </c>
      <c r="C63" s="28">
        <v>308.01490000000001</v>
      </c>
      <c r="D63" s="28">
        <v>-35.126100000000001</v>
      </c>
      <c r="E63" s="27"/>
      <c r="F63" s="27"/>
      <c r="G63" s="27"/>
      <c r="H63" s="27"/>
      <c r="I63" s="27"/>
    </row>
    <row r="64" spans="1:10">
      <c r="A64" s="28" t="s">
        <v>207</v>
      </c>
      <c r="B64" s="28">
        <v>-34.3825</v>
      </c>
      <c r="C64" s="28">
        <v>164.1926</v>
      </c>
      <c r="D64" s="28">
        <v>-134.91650000000001</v>
      </c>
      <c r="E64" s="27"/>
      <c r="F64" s="27"/>
      <c r="G64" s="27"/>
      <c r="H64" s="27"/>
      <c r="I64" s="27"/>
    </row>
    <row r="65" spans="1:10">
      <c r="A65" s="28" t="s">
        <v>134</v>
      </c>
      <c r="B65" s="28">
        <v>-100.7266</v>
      </c>
      <c r="C65" s="28">
        <v>338.61239999999998</v>
      </c>
      <c r="D65" s="28">
        <v>-37.933399999999999</v>
      </c>
      <c r="E65" s="27"/>
      <c r="F65" s="27"/>
      <c r="G65" s="27"/>
      <c r="H65" s="27"/>
      <c r="I65" s="27"/>
    </row>
    <row r="66" spans="1:10">
      <c r="A66" s="28" t="s">
        <v>208</v>
      </c>
      <c r="B66" s="28">
        <v>-33.861899999999999</v>
      </c>
      <c r="C66" s="28">
        <v>151.14160000000001</v>
      </c>
      <c r="D66" s="28">
        <v>-134.2449</v>
      </c>
      <c r="E66" s="27"/>
      <c r="F66" s="27"/>
      <c r="G66" s="27"/>
      <c r="H66" s="27"/>
      <c r="I66" s="27"/>
    </row>
    <row r="67" spans="1:10">
      <c r="A67" s="28" t="s">
        <v>209</v>
      </c>
      <c r="B67" s="28">
        <v>-106.3682</v>
      </c>
      <c r="C67" s="28">
        <v>323.26280000000003</v>
      </c>
      <c r="D67" s="28">
        <v>-32.353299999999997</v>
      </c>
      <c r="E67" s="27"/>
      <c r="F67" s="27"/>
      <c r="G67" s="27"/>
      <c r="H67" s="27"/>
      <c r="I67" s="27"/>
    </row>
    <row r="68" spans="1:10">
      <c r="A68" s="28" t="s">
        <v>135</v>
      </c>
      <c r="B68" s="28">
        <v>-33.115699999999997</v>
      </c>
      <c r="C68" s="28">
        <v>139.26179999999999</v>
      </c>
      <c r="D68" s="28">
        <v>-133.7782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28">
        <v>-105.42700000000001</v>
      </c>
      <c r="C69" s="28">
        <v>309.30259999999998</v>
      </c>
      <c r="D69" s="28">
        <v>-29.728300000000001</v>
      </c>
      <c r="E69" s="27"/>
      <c r="F69" s="27"/>
      <c r="G69" s="27"/>
      <c r="H69" s="27"/>
      <c r="I69" s="27"/>
      <c r="J69" s="27"/>
    </row>
    <row r="70" spans="1:10">
      <c r="A70" s="28" t="s">
        <v>136</v>
      </c>
      <c r="B70" s="28">
        <v>-33.189</v>
      </c>
      <c r="C70" s="28">
        <v>125.1874</v>
      </c>
      <c r="D70" s="28">
        <v>-134.41929999999999</v>
      </c>
      <c r="E70" s="27"/>
      <c r="F70" s="27"/>
      <c r="G70" s="27"/>
      <c r="H70" s="27"/>
      <c r="I70" s="27"/>
      <c r="J70" s="27"/>
    </row>
    <row r="71" spans="1:10">
      <c r="A71" s="28" t="s">
        <v>138</v>
      </c>
      <c r="B71" s="28">
        <v>-94.497799999999998</v>
      </c>
      <c r="C71" s="28">
        <v>376.42200000000003</v>
      </c>
      <c r="D71" s="28">
        <v>-58.618899999999996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28">
        <v>-43.1633</v>
      </c>
      <c r="C72" s="28">
        <v>252.69749999999999</v>
      </c>
      <c r="D72" s="28">
        <v>-150.1447</v>
      </c>
      <c r="E72" s="27"/>
      <c r="F72" s="27"/>
      <c r="G72" s="27"/>
      <c r="H72" s="27"/>
      <c r="I72" s="27"/>
      <c r="J72" s="27"/>
    </row>
    <row r="73" spans="1:10">
      <c r="A73" s="28" t="s">
        <v>211</v>
      </c>
      <c r="B73" s="28">
        <v>-90.72</v>
      </c>
      <c r="C73" s="28">
        <v>363.22739999999999</v>
      </c>
      <c r="D73" s="28">
        <v>-58.900300000000001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28">
        <v>-43.171700000000001</v>
      </c>
      <c r="C74" s="28">
        <v>237.24600000000001</v>
      </c>
      <c r="D74" s="28">
        <v>-148.3655</v>
      </c>
      <c r="E74" s="27"/>
      <c r="F74" s="27"/>
      <c r="G74" s="27"/>
      <c r="H74" s="27"/>
      <c r="I74" s="27"/>
      <c r="J74" s="27"/>
    </row>
    <row r="75" spans="1:10">
      <c r="A75" s="28" t="s">
        <v>212</v>
      </c>
      <c r="B75" s="28">
        <v>-89.266599999999997</v>
      </c>
      <c r="C75" s="28">
        <v>351.20400000000001</v>
      </c>
      <c r="D75" s="28">
        <v>-57.245800000000003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-42.259599999999999</v>
      </c>
      <c r="C76" s="28">
        <v>220.34809999999999</v>
      </c>
      <c r="D76" s="28">
        <v>-146.3657</v>
      </c>
      <c r="E76" s="27"/>
      <c r="F76" s="27"/>
      <c r="G76" s="27"/>
      <c r="H76" s="27"/>
      <c r="I76" s="27"/>
    </row>
    <row r="77" spans="1:10">
      <c r="A77" s="28" t="s">
        <v>213</v>
      </c>
      <c r="B77" s="28">
        <v>-97.390600000000006</v>
      </c>
      <c r="C77" s="28">
        <v>374.21019999999999</v>
      </c>
      <c r="D77" s="28">
        <v>-49.2089</v>
      </c>
      <c r="E77" s="27"/>
      <c r="F77" s="27"/>
      <c r="G77" s="27"/>
      <c r="H77" s="27"/>
      <c r="I77" s="27"/>
    </row>
    <row r="78" spans="1:10">
      <c r="A78" s="28" t="s">
        <v>214</v>
      </c>
      <c r="B78" s="28">
        <v>-45.474899999999998</v>
      </c>
      <c r="C78" s="28">
        <v>252.04689999999999</v>
      </c>
      <c r="D78" s="28">
        <v>-138.78450000000001</v>
      </c>
      <c r="E78" s="27"/>
      <c r="F78" s="27"/>
      <c r="G78" s="27"/>
      <c r="H78" s="27"/>
      <c r="I78" s="27"/>
      <c r="J78" s="27"/>
    </row>
    <row r="79" spans="1:10">
      <c r="A79" s="28" t="s">
        <v>215</v>
      </c>
      <c r="B79" s="28">
        <v>-95.996099999999998</v>
      </c>
      <c r="C79" s="28">
        <v>361.8886</v>
      </c>
      <c r="D79" s="28">
        <v>-50.645000000000003</v>
      </c>
      <c r="E79" s="27"/>
      <c r="F79" s="27"/>
      <c r="G79" s="27"/>
      <c r="H79" s="27"/>
      <c r="I79" s="27"/>
      <c r="J79" s="27"/>
    </row>
    <row r="80" spans="1:10">
      <c r="A80" s="28" t="s">
        <v>216</v>
      </c>
      <c r="B80" s="28">
        <v>-44.507300000000001</v>
      </c>
      <c r="C80" s="28">
        <v>236.98439999999999</v>
      </c>
      <c r="D80" s="28">
        <v>-136.78210000000001</v>
      </c>
      <c r="E80" s="27"/>
      <c r="F80" s="27"/>
      <c r="G80" s="27"/>
      <c r="H80" s="27"/>
      <c r="I80" s="27"/>
      <c r="J80" s="27"/>
    </row>
    <row r="81" spans="1:10">
      <c r="A81" s="28" t="s">
        <v>217</v>
      </c>
      <c r="B81" s="28">
        <v>-93.480400000000003</v>
      </c>
      <c r="C81" s="28">
        <v>349.774</v>
      </c>
      <c r="D81" s="28">
        <v>-49.401800000000001</v>
      </c>
      <c r="E81" s="27"/>
      <c r="F81" s="27"/>
      <c r="G81" s="27"/>
      <c r="H81" s="27"/>
      <c r="I81" s="27"/>
    </row>
    <row r="82" spans="1:10">
      <c r="A82" s="28" t="s">
        <v>141</v>
      </c>
      <c r="B82" s="28">
        <v>-39.337600000000002</v>
      </c>
      <c r="C82" s="28">
        <v>221.6609</v>
      </c>
      <c r="D82" s="28">
        <v>-133.7063</v>
      </c>
      <c r="E82" s="27"/>
      <c r="F82" s="27"/>
      <c r="G82" s="27"/>
      <c r="H82" s="27"/>
      <c r="I82" s="27"/>
    </row>
    <row r="83" spans="1:10">
      <c r="A83" s="28" t="s">
        <v>218</v>
      </c>
      <c r="B83" s="28">
        <v>-11.898999999999999</v>
      </c>
      <c r="C83" s="28">
        <v>398.76949999999999</v>
      </c>
      <c r="D83" s="28">
        <v>-113.07989999999999</v>
      </c>
      <c r="E83" s="27"/>
      <c r="F83" s="27"/>
      <c r="G83" s="27"/>
      <c r="H83" s="27"/>
      <c r="I83" s="27"/>
    </row>
    <row r="84" spans="1:10">
      <c r="A84" s="28" t="s">
        <v>142</v>
      </c>
      <c r="B84" s="28">
        <v>-13.0661</v>
      </c>
      <c r="C84" s="28">
        <v>264.07499999999999</v>
      </c>
      <c r="D84" s="28">
        <v>-155.47040000000001</v>
      </c>
      <c r="E84" s="27"/>
      <c r="F84" s="27"/>
      <c r="G84" s="27"/>
      <c r="H84" s="27"/>
      <c r="I84" s="27"/>
      <c r="J84" s="27"/>
    </row>
    <row r="85" spans="1:10">
      <c r="A85" s="28" t="s">
        <v>219</v>
      </c>
      <c r="B85" s="28">
        <v>10.4488</v>
      </c>
      <c r="C85" s="28">
        <v>376.47129999999999</v>
      </c>
      <c r="D85" s="28">
        <v>-126.9409</v>
      </c>
      <c r="E85" s="27"/>
      <c r="F85" s="27"/>
      <c r="G85" s="27"/>
      <c r="H85" s="27"/>
      <c r="I85" s="27"/>
    </row>
    <row r="86" spans="1:10">
      <c r="A86" s="28" t="s">
        <v>220</v>
      </c>
      <c r="B86" s="28">
        <v>-6.7198000000000002</v>
      </c>
      <c r="C86" s="28">
        <v>260.86680000000001</v>
      </c>
      <c r="D86" s="28">
        <v>-151.9151</v>
      </c>
      <c r="E86" s="27"/>
      <c r="F86" s="27"/>
      <c r="G86" s="27"/>
      <c r="H86" s="27"/>
      <c r="I86" s="27"/>
      <c r="J86" s="27"/>
    </row>
    <row r="87" spans="1:10">
      <c r="A87" s="28" t="s">
        <v>221</v>
      </c>
      <c r="B87" s="28">
        <v>42.239699999999999</v>
      </c>
      <c r="C87" s="28">
        <v>344.92129999999997</v>
      </c>
      <c r="D87" s="28">
        <v>-116.59480000000001</v>
      </c>
      <c r="E87" s="27"/>
      <c r="F87" s="27"/>
      <c r="G87" s="27"/>
      <c r="H87" s="27"/>
      <c r="I87" s="27"/>
    </row>
    <row r="88" spans="1:10">
      <c r="A88" s="28" t="s">
        <v>143</v>
      </c>
      <c r="B88" s="28">
        <v>1.0069999999999999</v>
      </c>
      <c r="C88" s="28">
        <v>256.3963</v>
      </c>
      <c r="D88" s="28">
        <v>-146.08109999999999</v>
      </c>
      <c r="E88" s="27"/>
      <c r="F88" s="27"/>
      <c r="G88" s="27"/>
      <c r="H88" s="27"/>
      <c r="I88" s="27"/>
      <c r="J88" s="27"/>
    </row>
    <row r="89" spans="1:10">
      <c r="A89" s="28" t="s">
        <v>222</v>
      </c>
      <c r="B89" s="28">
        <v>-12.2311</v>
      </c>
      <c r="C89" s="28">
        <v>408.4796</v>
      </c>
      <c r="D89" s="28">
        <v>-122.36750000000001</v>
      </c>
      <c r="E89" s="27"/>
      <c r="F89" s="27"/>
      <c r="G89" s="27"/>
      <c r="H89" s="27"/>
      <c r="I89" s="27"/>
    </row>
    <row r="90" spans="1:10">
      <c r="A90" s="28" t="s">
        <v>223</v>
      </c>
      <c r="B90" s="28">
        <v>-13.113200000000001</v>
      </c>
      <c r="C90" s="28">
        <v>256.7167</v>
      </c>
      <c r="D90" s="28">
        <v>-160.7611</v>
      </c>
      <c r="E90" s="27"/>
      <c r="F90" s="27"/>
      <c r="G90" s="27"/>
      <c r="H90" s="27"/>
      <c r="I90" s="27"/>
      <c r="J90" s="27"/>
    </row>
    <row r="91" spans="1:10">
      <c r="A91" s="28" t="s">
        <v>224</v>
      </c>
      <c r="B91" s="28">
        <v>12.020799999999999</v>
      </c>
      <c r="C91" s="28">
        <v>385.70179999999999</v>
      </c>
      <c r="D91" s="28">
        <v>-137.05029999999999</v>
      </c>
      <c r="E91" s="27"/>
      <c r="F91" s="27"/>
      <c r="G91" s="27"/>
      <c r="H91" s="27"/>
      <c r="I91" s="27"/>
    </row>
    <row r="92" spans="1:10">
      <c r="A92" s="28" t="s">
        <v>225</v>
      </c>
      <c r="B92" s="28">
        <v>-5.9470000000000001</v>
      </c>
      <c r="C92" s="28">
        <v>253.2167</v>
      </c>
      <c r="D92" s="28">
        <v>-155.59880000000001</v>
      </c>
      <c r="E92" s="27"/>
      <c r="F92" s="27"/>
      <c r="G92" s="27"/>
      <c r="H92" s="27"/>
      <c r="I92" s="27"/>
    </row>
    <row r="93" spans="1:10">
      <c r="A93" s="28" t="s">
        <v>226</v>
      </c>
      <c r="B93" s="28">
        <v>48.277900000000002</v>
      </c>
      <c r="C93" s="28">
        <v>354.00580000000002</v>
      </c>
      <c r="D93" s="28">
        <v>-123.61669999999999</v>
      </c>
      <c r="E93" s="27"/>
      <c r="F93" s="27"/>
      <c r="G93" s="27"/>
      <c r="H93" s="27"/>
      <c r="I93" s="27"/>
    </row>
    <row r="94" spans="1:10">
      <c r="A94" s="28" t="s">
        <v>227</v>
      </c>
      <c r="B94" s="28">
        <v>4.6899999999999997E-2</v>
      </c>
      <c r="C94" s="28">
        <v>249.4888</v>
      </c>
      <c r="D94" s="28">
        <v>-145.8364</v>
      </c>
      <c r="E94" s="27"/>
      <c r="F94" s="27"/>
      <c r="G94" s="27"/>
      <c r="H94" s="27"/>
      <c r="I94" s="27"/>
    </row>
    <row r="95" spans="1:10">
      <c r="A95" s="28" t="s">
        <v>228</v>
      </c>
      <c r="B95" s="28">
        <v>-23.7897</v>
      </c>
      <c r="C95" s="28">
        <v>405.8897</v>
      </c>
      <c r="D95" s="28">
        <v>-99.277699999999996</v>
      </c>
      <c r="E95" s="27"/>
      <c r="F95" s="27"/>
      <c r="G95" s="27"/>
      <c r="H95" s="27"/>
      <c r="I95" s="27"/>
      <c r="J95" s="27"/>
    </row>
    <row r="96" spans="1:10">
      <c r="A96" s="28" t="s">
        <v>144</v>
      </c>
      <c r="B96" s="28">
        <v>-19.332699999999999</v>
      </c>
      <c r="C96" s="28">
        <v>266.05029999999999</v>
      </c>
      <c r="D96" s="28">
        <v>-154.71270000000001</v>
      </c>
      <c r="E96" s="27"/>
      <c r="F96" s="27"/>
      <c r="G96" s="27"/>
      <c r="H96" s="27"/>
      <c r="I96" s="27"/>
    </row>
    <row r="97" spans="1:10">
      <c r="A97" s="28" t="s">
        <v>229</v>
      </c>
      <c r="B97" s="28">
        <v>-45.395899999999997</v>
      </c>
      <c r="C97" s="28">
        <v>404.58229999999998</v>
      </c>
      <c r="D97" s="28">
        <v>-72.994399999999999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-24.823399999999999</v>
      </c>
      <c r="C98" s="28">
        <v>266.99639999999999</v>
      </c>
      <c r="D98" s="28">
        <v>-153.7089</v>
      </c>
      <c r="E98" s="27"/>
      <c r="F98" s="27"/>
      <c r="G98" s="27"/>
      <c r="H98" s="27"/>
      <c r="I98" s="27"/>
      <c r="J98" s="27"/>
    </row>
    <row r="99" spans="1:10">
      <c r="A99" s="28" t="s">
        <v>230</v>
      </c>
      <c r="B99" s="28">
        <v>-72.479799999999997</v>
      </c>
      <c r="C99" s="28">
        <v>390.51260000000002</v>
      </c>
      <c r="D99" s="28">
        <v>-61.549900000000001</v>
      </c>
      <c r="E99" s="27"/>
      <c r="F99" s="27"/>
      <c r="G99" s="27"/>
      <c r="H99" s="27"/>
      <c r="I99" s="27"/>
    </row>
    <row r="100" spans="1:10">
      <c r="A100" s="28" t="s">
        <v>231</v>
      </c>
      <c r="B100" s="28">
        <v>-31.4252</v>
      </c>
      <c r="C100" s="28">
        <v>269.3014</v>
      </c>
      <c r="D100" s="28">
        <v>-149.62819999999999</v>
      </c>
      <c r="E100" s="27"/>
      <c r="F100" s="27"/>
      <c r="G100" s="27"/>
      <c r="H100" s="27"/>
      <c r="I100" s="27"/>
      <c r="J100" s="27"/>
    </row>
    <row r="101" spans="1:10">
      <c r="A101" s="28" t="s">
        <v>232</v>
      </c>
      <c r="B101" s="28">
        <v>-24.942699999999999</v>
      </c>
      <c r="C101" s="28">
        <v>414.7697</v>
      </c>
      <c r="D101" s="28">
        <v>-107.2216</v>
      </c>
      <c r="E101" s="27"/>
      <c r="F101" s="27"/>
      <c r="G101" s="27"/>
      <c r="H101" s="27"/>
      <c r="I101" s="27"/>
      <c r="J101" s="27"/>
    </row>
    <row r="102" spans="1:10">
      <c r="A102" s="28" t="s">
        <v>146</v>
      </c>
      <c r="B102" s="28">
        <v>-21.185400000000001</v>
      </c>
      <c r="C102" s="28">
        <v>258.54599999999999</v>
      </c>
      <c r="D102" s="28">
        <v>-159.55240000000001</v>
      </c>
      <c r="E102" s="27"/>
      <c r="F102" s="27"/>
      <c r="G102" s="27"/>
      <c r="H102" s="27"/>
      <c r="I102" s="27"/>
    </row>
    <row r="103" spans="1:10">
      <c r="A103" s="28" t="s">
        <v>233</v>
      </c>
      <c r="B103" s="28">
        <v>-47.773600000000002</v>
      </c>
      <c r="C103" s="28">
        <v>416.92579999999998</v>
      </c>
      <c r="D103" s="28">
        <v>-75.477500000000006</v>
      </c>
      <c r="E103" s="27"/>
      <c r="F103" s="27"/>
      <c r="G103" s="27"/>
      <c r="H103" s="27"/>
      <c r="I103" s="27"/>
      <c r="J103" s="27"/>
    </row>
    <row r="104" spans="1:10">
      <c r="A104" s="28" t="s">
        <v>234</v>
      </c>
      <c r="B104" s="28">
        <v>-25.793800000000001</v>
      </c>
      <c r="C104" s="28">
        <v>260.99799999999999</v>
      </c>
      <c r="D104" s="28">
        <v>-158.34889999999999</v>
      </c>
      <c r="E104" s="27"/>
      <c r="F104" s="27"/>
      <c r="G104" s="27"/>
      <c r="H104" s="27"/>
      <c r="I104" s="27"/>
      <c r="J104" s="27"/>
    </row>
    <row r="105" spans="1:10">
      <c r="A105" s="28" t="s">
        <v>235</v>
      </c>
      <c r="B105" s="28">
        <v>-74.216700000000003</v>
      </c>
      <c r="C105" s="28">
        <v>399.6558</v>
      </c>
      <c r="D105" s="28">
        <v>-61.076999999999998</v>
      </c>
      <c r="E105" s="27"/>
      <c r="F105" s="27"/>
      <c r="G105" s="27"/>
      <c r="H105" s="27"/>
      <c r="I105" s="27"/>
    </row>
    <row r="106" spans="1:10">
      <c r="A106" s="28" t="s">
        <v>236</v>
      </c>
      <c r="B106" s="28">
        <v>-33.025399999999998</v>
      </c>
      <c r="C106" s="28">
        <v>264.63369999999998</v>
      </c>
      <c r="D106" s="28">
        <v>-155.495</v>
      </c>
      <c r="E106" s="27"/>
      <c r="F106" s="27"/>
      <c r="G106" s="27"/>
      <c r="H106" s="27"/>
      <c r="I106" s="27"/>
      <c r="J106" s="27"/>
    </row>
    <row r="107" spans="1:10">
      <c r="A107" s="28" t="s">
        <v>237</v>
      </c>
      <c r="B107" s="28">
        <v>38.155299999999997</v>
      </c>
      <c r="C107" s="28">
        <v>340.07459999999998</v>
      </c>
      <c r="D107" s="28">
        <v>-113.48390000000001</v>
      </c>
      <c r="E107" s="27"/>
      <c r="F107" s="27"/>
      <c r="G107" s="27"/>
      <c r="H107" s="27"/>
      <c r="I107" s="27"/>
    </row>
    <row r="108" spans="1:10">
      <c r="A108" s="28" t="s">
        <v>238</v>
      </c>
      <c r="B108" s="28">
        <v>-0.74980000000000002</v>
      </c>
      <c r="C108" s="28">
        <v>258.47050000000002</v>
      </c>
      <c r="D108" s="28">
        <v>-146.30850000000001</v>
      </c>
      <c r="E108" s="27"/>
      <c r="F108" s="27"/>
      <c r="G108" s="27"/>
      <c r="H108" s="27"/>
      <c r="I108" s="27"/>
    </row>
    <row r="109" spans="1:10">
      <c r="A109" s="28" t="s">
        <v>239</v>
      </c>
      <c r="B109" s="28">
        <v>2.7132000000000001</v>
      </c>
      <c r="C109" s="28">
        <v>370.1112</v>
      </c>
      <c r="D109" s="28">
        <v>-115.9683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28">
        <v>-0.74980000000000002</v>
      </c>
      <c r="C110" s="28">
        <v>258.47050000000002</v>
      </c>
      <c r="D110" s="28">
        <v>-146.30850000000001</v>
      </c>
      <c r="E110" s="27"/>
      <c r="F110" s="27"/>
      <c r="G110" s="27"/>
      <c r="H110" s="27"/>
      <c r="I110" s="27"/>
    </row>
    <row r="111" spans="1:10">
      <c r="A111" s="28" t="s">
        <v>241</v>
      </c>
      <c r="B111" s="28">
        <v>-27.110800000000001</v>
      </c>
      <c r="C111" s="28">
        <v>340.88720000000001</v>
      </c>
      <c r="D111" s="28">
        <v>-79.552599999999998</v>
      </c>
      <c r="E111" s="27"/>
      <c r="F111" s="27"/>
      <c r="G111" s="27"/>
      <c r="H111" s="27"/>
      <c r="I111" s="27"/>
      <c r="J111" s="27"/>
    </row>
    <row r="112" spans="1:10">
      <c r="A112" s="28" t="s">
        <v>242</v>
      </c>
      <c r="B112" s="28">
        <v>-0.74980000000000002</v>
      </c>
      <c r="C112" s="28">
        <v>258.47050000000002</v>
      </c>
      <c r="D112" s="28">
        <v>-146.30850000000001</v>
      </c>
      <c r="E112" s="27"/>
      <c r="F112" s="27"/>
      <c r="G112" s="27"/>
      <c r="H112" s="27"/>
      <c r="I112" s="27"/>
    </row>
    <row r="113" spans="1:9">
      <c r="A113" s="28" t="s">
        <v>243</v>
      </c>
      <c r="B113" s="28">
        <v>13.693899999999999</v>
      </c>
      <c r="C113" s="28">
        <v>220.9992</v>
      </c>
      <c r="D113" s="28">
        <v>-15.8932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-67.796899999999994</v>
      </c>
      <c r="C114" s="28">
        <v>-165.04939999999999</v>
      </c>
      <c r="D114" s="28">
        <v>-71.742900000000006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23.653600000000001</v>
      </c>
      <c r="C115" s="28">
        <v>227.84020000000001</v>
      </c>
      <c r="D115" s="28">
        <v>-15.984999999999999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-67.796899999999994</v>
      </c>
      <c r="C116" s="28">
        <v>-165.04939999999999</v>
      </c>
      <c r="D116" s="28">
        <v>-71.742900000000006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14.805400000000001</v>
      </c>
      <c r="C117" s="28">
        <v>403.55360000000002</v>
      </c>
      <c r="D117" s="28">
        <v>-121.64870000000001</v>
      </c>
      <c r="E117" s="27"/>
      <c r="F117" s="27"/>
      <c r="G117" s="27"/>
      <c r="H117" s="27"/>
      <c r="I117" s="27"/>
    </row>
    <row r="118" spans="1:9">
      <c r="A118" s="28" t="s">
        <v>248</v>
      </c>
      <c r="B118" s="28">
        <v>39.553199999999997</v>
      </c>
      <c r="C118" s="28">
        <v>290.9556</v>
      </c>
      <c r="D118" s="28">
        <v>-79.275099999999995</v>
      </c>
      <c r="E118" s="27"/>
      <c r="F118" s="27"/>
      <c r="G118" s="27"/>
      <c r="H118" s="27"/>
      <c r="I118" s="27"/>
    </row>
    <row r="119" spans="1:9">
      <c r="A119" s="28" t="s">
        <v>249</v>
      </c>
      <c r="B119" s="28">
        <v>-8.0718999999999994</v>
      </c>
      <c r="C119" s="28">
        <v>193.726</v>
      </c>
      <c r="D119" s="28">
        <v>-119.19970000000001</v>
      </c>
      <c r="E119" s="27"/>
      <c r="F119" s="27"/>
      <c r="G119" s="27"/>
      <c r="H119" s="27"/>
      <c r="I119" s="27"/>
    </row>
    <row r="120" spans="1:9">
      <c r="A120" s="28" t="s">
        <v>251</v>
      </c>
      <c r="B120" s="28">
        <v>36.941299999999998</v>
      </c>
      <c r="C120" s="28">
        <v>382.06720000000001</v>
      </c>
      <c r="D120" s="28">
        <v>-120.2251</v>
      </c>
      <c r="E120" s="27"/>
      <c r="F120" s="27"/>
      <c r="G120" s="27"/>
      <c r="H120" s="27"/>
      <c r="I120" s="27"/>
    </row>
    <row r="121" spans="1:9">
      <c r="A121" s="28" t="s">
        <v>250</v>
      </c>
      <c r="B121" s="28">
        <v>39.553199999999997</v>
      </c>
      <c r="C121" s="28">
        <v>290.9556</v>
      </c>
      <c r="D121" s="28">
        <v>-79.275099999999995</v>
      </c>
      <c r="E121" s="27"/>
      <c r="F121" s="27"/>
      <c r="G121" s="27"/>
      <c r="H121" s="27"/>
      <c r="I121" s="27"/>
    </row>
    <row r="122" spans="1:9">
      <c r="A122" s="28" t="s">
        <v>252</v>
      </c>
      <c r="B122" s="28">
        <v>-8.0718999999999994</v>
      </c>
      <c r="C122" s="28">
        <v>193.726</v>
      </c>
      <c r="D122" s="28">
        <v>-119.19970000000001</v>
      </c>
      <c r="E122" s="27"/>
      <c r="F122" s="27"/>
      <c r="G122" s="27"/>
      <c r="H122" s="27"/>
      <c r="I122" s="27"/>
    </row>
    <row r="123" spans="1:9">
      <c r="A123" s="28" t="s">
        <v>253</v>
      </c>
      <c r="B123" s="28">
        <v>55.5901</v>
      </c>
      <c r="C123" s="28">
        <v>347.5718</v>
      </c>
      <c r="D123" s="28">
        <v>-109.1992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39.553199999999997</v>
      </c>
      <c r="C124" s="28">
        <v>290.9556</v>
      </c>
      <c r="D124" s="28">
        <v>-79.275099999999995</v>
      </c>
      <c r="E124" s="27"/>
      <c r="F124" s="27"/>
      <c r="G124" s="27"/>
      <c r="H124" s="27"/>
      <c r="I124" s="27"/>
    </row>
    <row r="125" spans="1:9">
      <c r="A125" s="28" t="s">
        <v>255</v>
      </c>
      <c r="B125" s="28">
        <v>-8.0718999999999994</v>
      </c>
      <c r="C125" s="28">
        <v>193.726</v>
      </c>
      <c r="D125" s="28">
        <v>-119.19970000000001</v>
      </c>
      <c r="E125" s="27"/>
      <c r="F125" s="27"/>
      <c r="G125" s="27"/>
      <c r="H125" s="27"/>
      <c r="I125" s="27"/>
    </row>
    <row r="126" spans="1:9">
      <c r="A126" s="28" t="s">
        <v>256</v>
      </c>
      <c r="B126" s="28">
        <v>-41.448700000000002</v>
      </c>
      <c r="C126" s="28">
        <v>411.9357</v>
      </c>
      <c r="D126" s="28">
        <v>-57.918500000000002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39.553199999999997</v>
      </c>
      <c r="C127" s="28">
        <v>290.9556</v>
      </c>
      <c r="D127" s="28">
        <v>-79.275099999999995</v>
      </c>
      <c r="E127" s="27"/>
      <c r="F127" s="27"/>
      <c r="G127" s="27"/>
      <c r="H127" s="27"/>
      <c r="I127" s="27"/>
    </row>
    <row r="128" spans="1:9">
      <c r="A128" s="28" t="s">
        <v>258</v>
      </c>
      <c r="B128" s="28">
        <v>-8.0718999999999994</v>
      </c>
      <c r="C128" s="28">
        <v>193.726</v>
      </c>
      <c r="D128" s="28">
        <v>-119.19970000000001</v>
      </c>
      <c r="E128" s="27"/>
      <c r="F128" s="27"/>
      <c r="G128" s="27"/>
      <c r="H128" s="27"/>
      <c r="I128" s="27"/>
    </row>
    <row r="129" spans="1:9">
      <c r="A129" s="28" t="s">
        <v>259</v>
      </c>
      <c r="B129" s="28">
        <v>-32.542400000000001</v>
      </c>
      <c r="C129" s="28">
        <v>379.88549999999998</v>
      </c>
      <c r="D129" s="28">
        <v>-60.197400000000002</v>
      </c>
      <c r="E129" s="27"/>
      <c r="F129" s="27"/>
      <c r="G129" s="27"/>
      <c r="H129" s="27"/>
      <c r="I129" s="27"/>
    </row>
    <row r="130" spans="1:9">
      <c r="A130" s="28" t="s">
        <v>260</v>
      </c>
      <c r="B130" s="28">
        <v>39.553199999999997</v>
      </c>
      <c r="C130" s="28">
        <v>290.9556</v>
      </c>
      <c r="D130" s="28">
        <v>-79.275099999999995</v>
      </c>
      <c r="E130" s="27"/>
      <c r="F130" s="27"/>
      <c r="G130" s="27"/>
      <c r="H130" s="27"/>
      <c r="I130" s="27"/>
    </row>
    <row r="131" spans="1:9">
      <c r="A131" s="28" t="s">
        <v>261</v>
      </c>
      <c r="B131" s="28">
        <v>-8.0718999999999994</v>
      </c>
      <c r="C131" s="28">
        <v>193.726</v>
      </c>
      <c r="D131" s="28">
        <v>-119.19970000000001</v>
      </c>
      <c r="E131" s="27"/>
      <c r="F131" s="27"/>
      <c r="G131" s="27"/>
      <c r="H131" s="27"/>
      <c r="I131" s="27"/>
    </row>
    <row r="132" spans="1:9">
      <c r="A132" s="28" t="s">
        <v>262</v>
      </c>
      <c r="B132" s="28">
        <v>-23.359300000000001</v>
      </c>
      <c r="C132" s="28">
        <v>345.30419999999998</v>
      </c>
      <c r="D132" s="28">
        <v>-57.850499999999997</v>
      </c>
      <c r="E132" s="27"/>
      <c r="F132" s="27"/>
      <c r="G132" s="27"/>
      <c r="H132" s="27"/>
      <c r="I132" s="27"/>
    </row>
    <row r="133" spans="1:9">
      <c r="A133" s="28" t="s">
        <v>263</v>
      </c>
      <c r="B133" s="28">
        <v>39.553199999999997</v>
      </c>
      <c r="C133" s="28">
        <v>290.9556</v>
      </c>
      <c r="D133" s="28">
        <v>-79.275099999999995</v>
      </c>
      <c r="E133" s="27"/>
      <c r="F133" s="27"/>
      <c r="G133" s="27"/>
      <c r="H133" s="27"/>
      <c r="I133" s="27"/>
    </row>
    <row r="134" spans="1:9">
      <c r="A134" s="28" t="s">
        <v>264</v>
      </c>
      <c r="B134" s="28">
        <v>-8.0718999999999994</v>
      </c>
      <c r="C134" s="28">
        <v>193.726</v>
      </c>
      <c r="D134" s="28">
        <v>-119.19970000000001</v>
      </c>
      <c r="E134" s="27"/>
      <c r="F134" s="27"/>
      <c r="G134" s="27"/>
      <c r="H134" s="27"/>
      <c r="I134" s="27"/>
    </row>
    <row r="135" spans="1:9">
      <c r="A135" s="28" t="s">
        <v>265</v>
      </c>
      <c r="B135" s="28">
        <v>-22.8475</v>
      </c>
      <c r="C135" s="28">
        <v>420.42770000000002</v>
      </c>
      <c r="D135" s="28">
        <v>-91.296800000000005</v>
      </c>
      <c r="E135" s="27"/>
      <c r="F135" s="27"/>
      <c r="G135" s="27"/>
      <c r="H135" s="27"/>
      <c r="I135" s="27"/>
    </row>
    <row r="136" spans="1:9">
      <c r="A136" s="28" t="s">
        <v>266</v>
      </c>
      <c r="B136" s="28">
        <v>39.553199999999997</v>
      </c>
      <c r="C136" s="28">
        <v>290.9556</v>
      </c>
      <c r="D136" s="28">
        <v>-79.275099999999995</v>
      </c>
      <c r="E136" s="27"/>
      <c r="F136" s="27"/>
      <c r="G136" s="27"/>
      <c r="H136" s="27"/>
      <c r="I136" s="27"/>
    </row>
    <row r="137" spans="1:9">
      <c r="A137" s="28" t="s">
        <v>267</v>
      </c>
      <c r="B137" s="28">
        <v>-8.0718999999999994</v>
      </c>
      <c r="C137" s="28">
        <v>193.726</v>
      </c>
      <c r="D137" s="28">
        <v>-119.19970000000001</v>
      </c>
      <c r="E137" s="27"/>
      <c r="F137" s="27"/>
      <c r="G137" s="27"/>
      <c r="H137" s="27"/>
      <c r="I137" s="27"/>
    </row>
    <row r="138" spans="1:9">
      <c r="A138" s="28" t="s">
        <v>268</v>
      </c>
      <c r="B138" s="28">
        <v>-11.567399999999999</v>
      </c>
      <c r="C138" s="28">
        <v>382.64440000000002</v>
      </c>
      <c r="D138" s="28">
        <v>-92.876400000000004</v>
      </c>
      <c r="E138" s="27"/>
      <c r="F138" s="27"/>
      <c r="G138" s="27"/>
      <c r="H138" s="27"/>
      <c r="I138" s="27"/>
    </row>
    <row r="139" spans="1:9">
      <c r="A139" s="28" t="s">
        <v>269</v>
      </c>
      <c r="B139" s="28">
        <v>39.553199999999997</v>
      </c>
      <c r="C139" s="28">
        <v>290.9556</v>
      </c>
      <c r="D139" s="28">
        <v>-79.275099999999995</v>
      </c>
      <c r="E139" s="27"/>
      <c r="F139" s="27"/>
      <c r="G139" s="27"/>
      <c r="H139" s="27"/>
      <c r="I139" s="27"/>
    </row>
    <row r="140" spans="1:9">
      <c r="A140" s="28" t="s">
        <v>270</v>
      </c>
      <c r="B140" s="28">
        <v>-8.0718999999999994</v>
      </c>
      <c r="C140" s="28">
        <v>193.726</v>
      </c>
      <c r="D140" s="28">
        <v>-119.19970000000001</v>
      </c>
      <c r="E140" s="27"/>
      <c r="F140" s="27"/>
      <c r="G140" s="27"/>
      <c r="H140" s="27"/>
      <c r="I140" s="27"/>
    </row>
    <row r="141" spans="1:9">
      <c r="A141" s="28" t="s">
        <v>147</v>
      </c>
      <c r="B141" s="28">
        <v>5.0095999999999998</v>
      </c>
      <c r="C141" s="28">
        <v>348.37950000000001</v>
      </c>
      <c r="D141" s="28">
        <v>-87.213200000000001</v>
      </c>
      <c r="E141" s="27"/>
      <c r="F141" s="27"/>
      <c r="G141" s="27"/>
      <c r="H141" s="27"/>
      <c r="I141" s="27"/>
    </row>
    <row r="142" spans="1:9">
      <c r="A142" s="28" t="s">
        <v>271</v>
      </c>
      <c r="B142" s="28">
        <v>39.553199999999997</v>
      </c>
      <c r="C142" s="28">
        <v>290.9556</v>
      </c>
      <c r="D142" s="28">
        <v>-79.275099999999995</v>
      </c>
      <c r="E142" s="27"/>
      <c r="F142" s="27"/>
      <c r="G142" s="27"/>
      <c r="H142" s="27"/>
      <c r="I142" s="27"/>
    </row>
    <row r="143" spans="1:9">
      <c r="A143" s="28" t="s">
        <v>272</v>
      </c>
      <c r="B143" s="28">
        <v>-8.0718999999999994</v>
      </c>
      <c r="C143" s="28">
        <v>193.726</v>
      </c>
      <c r="D143" s="28">
        <v>-119.19970000000001</v>
      </c>
      <c r="E143" s="27"/>
      <c r="F143" s="27"/>
      <c r="G143" s="27"/>
      <c r="H143" s="27"/>
      <c r="I143" s="27"/>
    </row>
    <row r="144" spans="1:9">
      <c r="A144" s="28" t="s">
        <v>273</v>
      </c>
      <c r="B144" s="28">
        <v>-26.440899999999999</v>
      </c>
      <c r="C144" s="28">
        <v>222.5992</v>
      </c>
      <c r="D144" s="28">
        <v>-42.400599999999997</v>
      </c>
      <c r="E144" s="27"/>
      <c r="F144" s="27"/>
      <c r="G144" s="27"/>
      <c r="H144" s="27"/>
      <c r="I144" s="27"/>
    </row>
    <row r="145" spans="1:10">
      <c r="A145" s="28" t="s">
        <v>274</v>
      </c>
      <c r="B145" s="28">
        <v>-30.4742</v>
      </c>
      <c r="C145" s="28">
        <v>261.637</v>
      </c>
      <c r="D145" s="28">
        <v>-131.69470000000001</v>
      </c>
      <c r="E145" s="27"/>
      <c r="F145" s="27"/>
      <c r="G145" s="27"/>
      <c r="H145" s="27"/>
      <c r="I145" s="27"/>
      <c r="J145" s="27"/>
    </row>
    <row r="146" spans="1:10">
      <c r="A146" s="28" t="s">
        <v>275</v>
      </c>
      <c r="B146" s="28">
        <v>-7.8952</v>
      </c>
      <c r="C146" s="28">
        <v>224.1377</v>
      </c>
      <c r="D146" s="28">
        <v>-32.028700000000001</v>
      </c>
      <c r="E146" s="27"/>
      <c r="F146" s="27"/>
      <c r="G146" s="27"/>
      <c r="H146" s="27"/>
      <c r="I146" s="27"/>
    </row>
    <row r="147" spans="1:10">
      <c r="A147" s="28" t="s">
        <v>148</v>
      </c>
      <c r="B147" s="28">
        <v>-30.4742</v>
      </c>
      <c r="C147" s="28">
        <v>261.637</v>
      </c>
      <c r="D147" s="28">
        <v>-131.69470000000001</v>
      </c>
      <c r="E147" s="27"/>
      <c r="F147" s="27"/>
      <c r="G147" s="27"/>
      <c r="H147" s="27"/>
      <c r="I147" s="27"/>
      <c r="J147" s="27"/>
    </row>
    <row r="148" spans="1:10">
      <c r="A148" s="28" t="s">
        <v>276</v>
      </c>
      <c r="B148" s="28">
        <v>8.0214999999999996</v>
      </c>
      <c r="C148" s="28">
        <v>234.54230000000001</v>
      </c>
      <c r="D148" s="28">
        <v>-25.396999999999998</v>
      </c>
      <c r="E148" s="27"/>
      <c r="F148" s="27"/>
      <c r="G148" s="27"/>
      <c r="H148" s="27"/>
      <c r="I148" s="27"/>
    </row>
    <row r="149" spans="1:10">
      <c r="A149" s="28" t="s">
        <v>277</v>
      </c>
      <c r="B149" s="28">
        <v>-12.6455</v>
      </c>
      <c r="C149" s="28">
        <v>243.8</v>
      </c>
      <c r="D149" s="28">
        <v>-97.195099999999996</v>
      </c>
      <c r="E149" s="27"/>
      <c r="F149" s="27"/>
      <c r="G149" s="27"/>
      <c r="H149" s="27"/>
      <c r="I149" s="27"/>
    </row>
    <row r="150" spans="1:10">
      <c r="A150" s="28" t="s">
        <v>278</v>
      </c>
      <c r="B150" s="28">
        <v>-30.4742</v>
      </c>
      <c r="C150" s="28">
        <v>261.637</v>
      </c>
      <c r="D150" s="28">
        <v>-131.69470000000001</v>
      </c>
      <c r="E150" s="27"/>
      <c r="F150" s="27"/>
      <c r="G150" s="27"/>
      <c r="H150" s="27"/>
      <c r="I150" s="27"/>
      <c r="J150" s="27"/>
    </row>
    <row r="151" spans="1:10">
      <c r="A151" s="28" t="s">
        <v>279</v>
      </c>
      <c r="B151" s="28">
        <v>-12.2117</v>
      </c>
      <c r="C151" s="28">
        <v>237.90049999999999</v>
      </c>
      <c r="D151" s="28">
        <v>-36.7958</v>
      </c>
      <c r="E151" s="27"/>
      <c r="F151" s="27"/>
      <c r="G151" s="27"/>
      <c r="H151" s="27"/>
      <c r="I151" s="27"/>
    </row>
    <row r="152" spans="1:10">
      <c r="A152" s="28" t="s">
        <v>280</v>
      </c>
      <c r="B152" s="28">
        <v>-12.6455</v>
      </c>
      <c r="C152" s="28">
        <v>243.8</v>
      </c>
      <c r="D152" s="28">
        <v>-97.195099999999996</v>
      </c>
      <c r="E152" s="27"/>
      <c r="F152" s="27"/>
      <c r="G152" s="27"/>
      <c r="H152" s="27"/>
      <c r="I152" s="27"/>
    </row>
    <row r="153" spans="1:10">
      <c r="A153" s="28" t="s">
        <v>281</v>
      </c>
      <c r="B153" s="28">
        <v>-30.4742</v>
      </c>
      <c r="C153" s="28">
        <v>261.637</v>
      </c>
      <c r="D153" s="28">
        <v>-131.69470000000001</v>
      </c>
      <c r="E153" s="27"/>
      <c r="F153" s="27"/>
      <c r="G153" s="27"/>
      <c r="H153" s="27"/>
      <c r="I153" s="27"/>
      <c r="J153" s="27"/>
    </row>
    <row r="154" spans="1:10">
      <c r="A154" s="28" t="s">
        <v>282</v>
      </c>
      <c r="B154" s="28">
        <v>-25.6129</v>
      </c>
      <c r="C154" s="28">
        <v>237.5513</v>
      </c>
      <c r="D154" s="28">
        <v>-51.729500000000002</v>
      </c>
      <c r="E154" s="27"/>
      <c r="F154" s="27"/>
      <c r="G154" s="27"/>
      <c r="H154" s="27"/>
      <c r="I154" s="27"/>
    </row>
    <row r="155" spans="1:10">
      <c r="A155" s="28" t="s">
        <v>283</v>
      </c>
      <c r="B155" s="28">
        <v>-12.6455</v>
      </c>
      <c r="C155" s="28">
        <v>243.8</v>
      </c>
      <c r="D155" s="28">
        <v>-97.195099999999996</v>
      </c>
      <c r="E155" s="27"/>
      <c r="F155" s="27"/>
      <c r="G155" s="27"/>
      <c r="H155" s="27"/>
      <c r="I155" s="27"/>
    </row>
    <row r="156" spans="1:10">
      <c r="A156" s="28" t="s">
        <v>284</v>
      </c>
      <c r="B156" s="28">
        <v>-30.4742</v>
      </c>
      <c r="C156" s="28">
        <v>261.637</v>
      </c>
      <c r="D156" s="28">
        <v>-131.69470000000001</v>
      </c>
      <c r="E156" s="27"/>
      <c r="F156" s="27"/>
      <c r="G156" s="27"/>
      <c r="H156" s="27"/>
      <c r="I156" s="27"/>
      <c r="J156" s="27"/>
    </row>
    <row r="157" spans="1:10">
      <c r="A157" s="28" t="s">
        <v>285</v>
      </c>
      <c r="B157" s="28">
        <v>-23.913900000000002</v>
      </c>
      <c r="C157" s="28">
        <v>245.59649999999999</v>
      </c>
      <c r="D157" s="28">
        <v>-51.111499999999999</v>
      </c>
      <c r="E157" s="27"/>
      <c r="F157" s="27"/>
      <c r="G157" s="27"/>
      <c r="H157" s="27"/>
      <c r="I157" s="27"/>
    </row>
    <row r="158" spans="1:10">
      <c r="A158" s="28" t="s">
        <v>286</v>
      </c>
      <c r="B158" s="28">
        <v>-59.6905</v>
      </c>
      <c r="C158" s="28">
        <v>252.6662</v>
      </c>
      <c r="D158" s="28">
        <v>-58.944099999999999</v>
      </c>
      <c r="E158" s="27"/>
      <c r="F158" s="27"/>
      <c r="G158" s="27"/>
      <c r="H158" s="27"/>
      <c r="I158" s="27"/>
    </row>
    <row r="159" spans="1:10">
      <c r="A159" s="28" t="s">
        <v>287</v>
      </c>
      <c r="B159" s="28">
        <v>-17.197800000000001</v>
      </c>
      <c r="C159" s="28">
        <v>265.4511</v>
      </c>
      <c r="D159" s="28">
        <v>-138.2835</v>
      </c>
      <c r="E159" s="27"/>
      <c r="F159" s="27"/>
      <c r="G159" s="27"/>
      <c r="H159" s="27"/>
      <c r="I159" s="27"/>
      <c r="J159" s="27"/>
    </row>
    <row r="160" spans="1:10">
      <c r="A160" s="28" t="s">
        <v>288</v>
      </c>
      <c r="B160" s="28">
        <v>8.2170000000000005</v>
      </c>
      <c r="C160" s="28">
        <v>251.42959999999999</v>
      </c>
      <c r="D160" s="28">
        <v>-41.831000000000003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-59.6905</v>
      </c>
      <c r="C161" s="28">
        <v>252.6662</v>
      </c>
      <c r="D161" s="28">
        <v>-58.944099999999999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-17.197800000000001</v>
      </c>
      <c r="C162" s="28">
        <v>265.4511</v>
      </c>
      <c r="D162" s="28">
        <v>-138.2835</v>
      </c>
      <c r="E162" s="27"/>
      <c r="F162" s="27"/>
      <c r="G162" s="27"/>
      <c r="H162" s="27"/>
      <c r="I162" s="27"/>
      <c r="J162" s="27"/>
    </row>
    <row r="163" spans="1:10">
      <c r="A163" s="28" t="s">
        <v>149</v>
      </c>
      <c r="B163" s="28">
        <v>-27.052700000000002</v>
      </c>
      <c r="C163" s="28">
        <v>221.3013</v>
      </c>
      <c r="D163" s="28">
        <v>-39.074399999999997</v>
      </c>
      <c r="E163" s="27"/>
      <c r="F163" s="27"/>
      <c r="G163" s="27"/>
      <c r="H163" s="27"/>
      <c r="I163" s="27"/>
    </row>
    <row r="164" spans="1:10">
      <c r="A164" s="28" t="s">
        <v>291</v>
      </c>
      <c r="B164" s="28">
        <v>-59.6905</v>
      </c>
      <c r="C164" s="28">
        <v>252.6662</v>
      </c>
      <c r="D164" s="28">
        <v>-58.944099999999999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-17.197800000000001</v>
      </c>
      <c r="C165" s="28">
        <v>265.4511</v>
      </c>
      <c r="D165" s="28">
        <v>-138.2835</v>
      </c>
      <c r="E165" s="27"/>
      <c r="F165" s="27"/>
      <c r="G165" s="27"/>
      <c r="H165" s="27"/>
      <c r="I165" s="27"/>
      <c r="J165" s="27"/>
    </row>
    <row r="166" spans="1:10">
      <c r="A166" s="28" t="s">
        <v>293</v>
      </c>
      <c r="B166" s="28">
        <v>32.294800000000002</v>
      </c>
      <c r="C166" s="28">
        <v>260.4871</v>
      </c>
      <c r="D166" s="28">
        <v>-50.168999999999997</v>
      </c>
      <c r="E166" s="27"/>
      <c r="F166" s="27"/>
      <c r="G166" s="27"/>
      <c r="H166" s="27"/>
      <c r="I166" s="27"/>
    </row>
    <row r="167" spans="1:10">
      <c r="A167" s="28" t="s">
        <v>294</v>
      </c>
      <c r="B167" s="28">
        <v>-21.473099999999999</v>
      </c>
      <c r="C167" s="28">
        <v>183.8554</v>
      </c>
      <c r="D167" s="28">
        <v>-118.0348</v>
      </c>
      <c r="E167" s="27"/>
      <c r="F167" s="27"/>
      <c r="G167" s="27"/>
      <c r="H167" s="27"/>
      <c r="I167" s="27"/>
    </row>
    <row r="168" spans="1:10">
      <c r="A168" s="28" t="s">
        <v>295</v>
      </c>
      <c r="B168" s="28">
        <v>33.363900000000001</v>
      </c>
      <c r="C168" s="28">
        <v>256.22089999999997</v>
      </c>
      <c r="D168" s="28">
        <v>-46.368899999999996</v>
      </c>
      <c r="E168" s="27"/>
      <c r="F168" s="27"/>
      <c r="G168" s="27"/>
      <c r="H168" s="27"/>
      <c r="I168" s="27"/>
    </row>
    <row r="169" spans="1:10">
      <c r="A169" s="28" t="s">
        <v>296</v>
      </c>
      <c r="B169" s="28">
        <v>-19.943899999999999</v>
      </c>
      <c r="C169" s="28">
        <v>177.40950000000001</v>
      </c>
      <c r="D169" s="28">
        <v>-118.1403</v>
      </c>
      <c r="E169" s="27"/>
      <c r="F169" s="27"/>
      <c r="G169" s="27"/>
      <c r="H169" s="27"/>
      <c r="I169" s="27"/>
    </row>
    <row r="170" spans="1:10">
      <c r="A170" s="28" t="s">
        <v>297</v>
      </c>
      <c r="B170" s="28">
        <v>36.089700000000001</v>
      </c>
      <c r="C170" s="28">
        <v>252.69489999999999</v>
      </c>
      <c r="D170" s="28">
        <v>-41.9724</v>
      </c>
      <c r="E170" s="27"/>
      <c r="F170" s="27"/>
      <c r="G170" s="27"/>
      <c r="H170" s="27"/>
      <c r="I170" s="27"/>
    </row>
    <row r="171" spans="1:10">
      <c r="A171" s="28" t="s">
        <v>298</v>
      </c>
      <c r="B171" s="28">
        <v>-19.099599999999999</v>
      </c>
      <c r="C171" s="28">
        <v>172.0033</v>
      </c>
      <c r="D171" s="28">
        <v>-118.1591</v>
      </c>
      <c r="E171" s="27"/>
      <c r="F171" s="27"/>
      <c r="G171" s="27"/>
      <c r="H171" s="27"/>
      <c r="I171" s="27"/>
    </row>
    <row r="172" spans="1:10">
      <c r="A172" s="28" t="s">
        <v>299</v>
      </c>
      <c r="B172" s="28">
        <v>39.130400000000002</v>
      </c>
      <c r="C172" s="28">
        <v>248.77420000000001</v>
      </c>
      <c r="D172" s="28">
        <v>-37.1188</v>
      </c>
      <c r="E172" s="27"/>
      <c r="F172" s="27"/>
      <c r="G172" s="27"/>
      <c r="H172" s="27"/>
      <c r="I172" s="27"/>
    </row>
    <row r="173" spans="1:10">
      <c r="A173" s="28" t="s">
        <v>300</v>
      </c>
      <c r="B173" s="28">
        <v>-19.159300000000002</v>
      </c>
      <c r="C173" s="28">
        <v>166.04230000000001</v>
      </c>
      <c r="D173" s="28">
        <v>-119.142</v>
      </c>
      <c r="E173" s="27"/>
      <c r="F173" s="27"/>
      <c r="G173" s="27"/>
      <c r="H173" s="27"/>
      <c r="I173" s="27"/>
    </row>
    <row r="174" spans="1:10">
      <c r="A174" s="28" t="s">
        <v>301</v>
      </c>
      <c r="B174" s="28">
        <v>-84.817599999999999</v>
      </c>
      <c r="C174" s="28">
        <v>334.92950000000002</v>
      </c>
      <c r="D174" s="28">
        <v>-42.777200000000001</v>
      </c>
      <c r="E174" s="27"/>
      <c r="F174" s="27"/>
      <c r="G174" s="27"/>
      <c r="H174" s="27"/>
      <c r="I174" s="27"/>
    </row>
    <row r="175" spans="1:10">
      <c r="A175" s="28" t="s">
        <v>150</v>
      </c>
      <c r="B175" s="28">
        <v>-30.141300000000001</v>
      </c>
      <c r="C175" s="28">
        <v>271.43369999999999</v>
      </c>
      <c r="D175" s="28">
        <v>-137.9128</v>
      </c>
      <c r="E175" s="27"/>
      <c r="F175" s="27"/>
      <c r="G175" s="27"/>
      <c r="H175" s="27"/>
      <c r="I175" s="27"/>
      <c r="J175" s="27"/>
    </row>
    <row r="176" spans="1:10">
      <c r="A176" s="28" t="s">
        <v>302</v>
      </c>
      <c r="B176" s="28">
        <v>-59.716299999999997</v>
      </c>
      <c r="C176" s="28">
        <v>573.20230000000004</v>
      </c>
      <c r="D176" s="28">
        <v>-25.599499999999999</v>
      </c>
      <c r="E176" s="27"/>
      <c r="F176" s="27"/>
      <c r="G176" s="27"/>
      <c r="H176" s="27"/>
      <c r="I176" s="27"/>
    </row>
    <row r="177" spans="1:10">
      <c r="A177" s="28" t="s">
        <v>303</v>
      </c>
      <c r="B177" s="28">
        <v>-8.0718999999999994</v>
      </c>
      <c r="C177" s="28">
        <v>193.726</v>
      </c>
      <c r="D177" s="28">
        <v>-119.19970000000001</v>
      </c>
      <c r="E177" s="27"/>
      <c r="F177" s="27"/>
      <c r="G177" s="27"/>
      <c r="H177" s="27"/>
      <c r="I177" s="27"/>
    </row>
    <row r="178" spans="1:10">
      <c r="A178" s="28" t="s">
        <v>151</v>
      </c>
      <c r="B178" s="28">
        <v>-63.608600000000003</v>
      </c>
      <c r="C178" s="28">
        <v>573.40369999999996</v>
      </c>
      <c r="D178" s="28">
        <v>-29.979299999999999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28">
        <v>39.553199999999997</v>
      </c>
      <c r="C179" s="28">
        <v>290.9556</v>
      </c>
      <c r="D179" s="28">
        <v>-79.275099999999995</v>
      </c>
      <c r="E179" s="27"/>
      <c r="F179" s="27"/>
      <c r="G179" s="27"/>
      <c r="H179" s="27"/>
      <c r="I179" s="27"/>
    </row>
    <row r="180" spans="1:10">
      <c r="A180" s="28" t="s">
        <v>305</v>
      </c>
      <c r="B180" s="28">
        <v>-8.0718999999999994</v>
      </c>
      <c r="C180" s="28">
        <v>193.726</v>
      </c>
      <c r="D180" s="28">
        <v>-119.19970000000001</v>
      </c>
      <c r="E180" s="27"/>
      <c r="F180" s="27"/>
      <c r="G180" s="27"/>
      <c r="H180" s="27"/>
      <c r="I180" s="27"/>
    </row>
    <row r="181" spans="1:10">
      <c r="A181" s="28" t="s">
        <v>306</v>
      </c>
      <c r="B181" s="28">
        <v>-56.851700000000001</v>
      </c>
      <c r="C181" s="28">
        <v>525.05160000000001</v>
      </c>
      <c r="D181" s="28">
        <v>-20.924299999999999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28">
        <v>39.553199999999997</v>
      </c>
      <c r="C182" s="28">
        <v>290.9556</v>
      </c>
      <c r="D182" s="28">
        <v>-79.275099999999995</v>
      </c>
      <c r="E182" s="27"/>
      <c r="F182" s="27"/>
      <c r="G182" s="27"/>
      <c r="H182" s="27"/>
      <c r="I182" s="27"/>
    </row>
    <row r="183" spans="1:10">
      <c r="A183" s="28" t="s">
        <v>308</v>
      </c>
      <c r="B183" s="28">
        <v>-8.0718999999999994</v>
      </c>
      <c r="C183" s="28">
        <v>193.726</v>
      </c>
      <c r="D183" s="28">
        <v>-119.19970000000001</v>
      </c>
      <c r="E183" s="27"/>
      <c r="F183" s="27"/>
      <c r="G183" s="27"/>
      <c r="H183" s="27"/>
      <c r="I183" s="27"/>
    </row>
    <row r="184" spans="1:10">
      <c r="A184" s="28" t="s">
        <v>152</v>
      </c>
      <c r="B184" s="28">
        <v>-42.0274</v>
      </c>
      <c r="C184" s="28">
        <v>471.80099999999999</v>
      </c>
      <c r="D184" s="28">
        <v>-21.602499999999999</v>
      </c>
      <c r="E184" s="27"/>
      <c r="F184" s="27"/>
      <c r="G184" s="27"/>
      <c r="H184" s="27"/>
      <c r="I184" s="27"/>
      <c r="J184" s="27"/>
    </row>
    <row r="185" spans="1:10">
      <c r="A185" s="28" t="s">
        <v>309</v>
      </c>
      <c r="B185" s="28">
        <v>39.553199999999997</v>
      </c>
      <c r="C185" s="28">
        <v>290.9556</v>
      </c>
      <c r="D185" s="28">
        <v>-79.275099999999995</v>
      </c>
      <c r="E185" s="27"/>
      <c r="F185" s="27"/>
      <c r="G185" s="27"/>
      <c r="H185" s="27"/>
      <c r="I185" s="27"/>
    </row>
    <row r="186" spans="1:10">
      <c r="A186" s="28" t="s">
        <v>310</v>
      </c>
      <c r="B186" s="28">
        <v>-8.0718999999999994</v>
      </c>
      <c r="C186" s="28">
        <v>193.726</v>
      </c>
      <c r="D186" s="28">
        <v>-119.19970000000001</v>
      </c>
      <c r="E186" s="27"/>
      <c r="F186" s="27"/>
      <c r="G186" s="27"/>
      <c r="H186" s="27"/>
      <c r="I186" s="27"/>
    </row>
    <row r="187" spans="1:10">
      <c r="A187" s="28" t="s">
        <v>311</v>
      </c>
      <c r="B187" s="28">
        <v>-47.869399999999999</v>
      </c>
      <c r="C187" s="28">
        <v>251.9453</v>
      </c>
      <c r="D187" s="28">
        <v>-88.876800000000003</v>
      </c>
      <c r="E187" s="27"/>
      <c r="F187" s="27"/>
      <c r="G187" s="27"/>
      <c r="H187" s="27"/>
      <c r="I187" s="27"/>
    </row>
    <row r="188" spans="1:10">
      <c r="A188" s="28" t="s">
        <v>312</v>
      </c>
      <c r="B188" s="28">
        <v>-45.687100000000001</v>
      </c>
      <c r="C188" s="28">
        <v>251.3193</v>
      </c>
      <c r="D188" s="28">
        <v>-140.93170000000001</v>
      </c>
      <c r="E188" s="27"/>
      <c r="F188" s="27"/>
      <c r="G188" s="27"/>
      <c r="H188" s="27"/>
      <c r="I188" s="27"/>
    </row>
    <row r="189" spans="1:10">
      <c r="A189" s="28" t="s">
        <v>313</v>
      </c>
      <c r="B189" s="28">
        <v>-49.582599999999999</v>
      </c>
      <c r="C189" s="28">
        <v>234.52350000000001</v>
      </c>
      <c r="D189" s="28">
        <v>-80.352500000000006</v>
      </c>
      <c r="E189" s="27"/>
      <c r="F189" s="27"/>
      <c r="G189" s="27"/>
      <c r="H189" s="27"/>
    </row>
    <row r="190" spans="1:10">
      <c r="A190" s="28" t="s">
        <v>153</v>
      </c>
      <c r="B190" s="28">
        <v>-44.431199999999997</v>
      </c>
      <c r="C190" s="28">
        <v>240.80760000000001</v>
      </c>
      <c r="D190" s="28">
        <v>-150.9804</v>
      </c>
      <c r="E190" s="27"/>
      <c r="F190" s="27"/>
      <c r="G190" s="27"/>
      <c r="H190" s="27"/>
      <c r="I190" s="27"/>
    </row>
    <row r="191" spans="1:10">
      <c r="A191" s="28" t="s">
        <v>155</v>
      </c>
      <c r="B191" s="28">
        <v>-48.2789</v>
      </c>
      <c r="C191" s="28">
        <v>220.21100000000001</v>
      </c>
      <c r="D191" s="28">
        <v>-74.687100000000001</v>
      </c>
      <c r="E191" s="27"/>
      <c r="F191" s="27"/>
      <c r="G191" s="27"/>
      <c r="H191" s="27"/>
      <c r="I191" s="27"/>
    </row>
    <row r="192" spans="1:10">
      <c r="A192" s="28" t="s">
        <v>154</v>
      </c>
      <c r="B192" s="28">
        <v>-41.49</v>
      </c>
      <c r="C192" s="28">
        <v>228.02170000000001</v>
      </c>
      <c r="D192" s="28">
        <v>-147.59229999999999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-45.671199999999999</v>
      </c>
      <c r="C193" s="28">
        <v>210.32149999999999</v>
      </c>
      <c r="D193" s="28">
        <v>-67.130099999999999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-42.441299999999998</v>
      </c>
      <c r="C194" s="28">
        <v>213.18870000000001</v>
      </c>
      <c r="D194" s="28">
        <v>-144.1721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28.808199999999999</v>
      </c>
      <c r="C195" s="28">
        <v>308.108</v>
      </c>
      <c r="D195" s="28">
        <v>-101.5513</v>
      </c>
      <c r="E195" s="27"/>
      <c r="F195" s="27"/>
      <c r="G195" s="27"/>
    </row>
    <row r="196" spans="1:9">
      <c r="A196" s="28" t="s">
        <v>157</v>
      </c>
      <c r="B196" s="28">
        <v>-26.247</v>
      </c>
      <c r="C196" s="28">
        <v>-162.5</v>
      </c>
      <c r="D196" s="28">
        <v>-108.5852</v>
      </c>
      <c r="E196" s="27"/>
      <c r="F196" s="27"/>
      <c r="G196" s="27"/>
      <c r="H196" s="27"/>
    </row>
    <row r="197" spans="1:9">
      <c r="A197" s="28" t="s">
        <v>316</v>
      </c>
      <c r="B197" s="28">
        <v>53.630899999999997</v>
      </c>
      <c r="C197" s="28">
        <v>341.4742</v>
      </c>
      <c r="D197" s="28">
        <v>-111.5707</v>
      </c>
      <c r="E197" s="27"/>
      <c r="F197" s="27"/>
      <c r="G197" s="27"/>
      <c r="H197" s="27"/>
      <c r="I197" s="27"/>
    </row>
    <row r="198" spans="1:9">
      <c r="A198" s="28" t="s">
        <v>317</v>
      </c>
      <c r="B198" s="28">
        <v>54.133000000000003</v>
      </c>
      <c r="C198" s="28">
        <v>306.5</v>
      </c>
      <c r="D198" s="28">
        <v>-112.5168</v>
      </c>
      <c r="E198" s="27"/>
      <c r="F198" s="27"/>
      <c r="G198" s="27"/>
      <c r="H198" s="27"/>
      <c r="I198" s="27"/>
    </row>
    <row r="199" spans="1:9">
      <c r="A199" s="28" t="s">
        <v>318</v>
      </c>
      <c r="B199" s="28">
        <v>58.064700000000002</v>
      </c>
      <c r="C199" s="28">
        <v>291.5</v>
      </c>
      <c r="D199" s="28">
        <v>-112.5168</v>
      </c>
      <c r="E199" s="27"/>
      <c r="F199" s="27"/>
      <c r="G199" s="27"/>
      <c r="H199" s="27"/>
      <c r="I199" s="27"/>
    </row>
    <row r="200" spans="1:9">
      <c r="A200" s="28" t="s">
        <v>162</v>
      </c>
      <c r="B200" s="28">
        <v>60.685699999999997</v>
      </c>
      <c r="C200" s="28">
        <v>267.5</v>
      </c>
      <c r="D200" s="28">
        <v>-109.89570000000001</v>
      </c>
      <c r="E200" s="27"/>
      <c r="F200" s="27"/>
      <c r="G200" s="27"/>
      <c r="H200" s="27"/>
      <c r="I200" s="27"/>
    </row>
    <row r="201" spans="1:9">
      <c r="A201" s="28" t="s">
        <v>163</v>
      </c>
      <c r="B201" s="28">
        <v>59.811999999999998</v>
      </c>
      <c r="C201" s="28">
        <v>246.5</v>
      </c>
      <c r="D201" s="28">
        <v>-102.9062</v>
      </c>
      <c r="E201" s="27"/>
      <c r="F201" s="27"/>
      <c r="G201" s="27"/>
      <c r="H201" s="27"/>
      <c r="I201" s="27"/>
    </row>
    <row r="202" spans="1:9">
      <c r="A202" s="28" t="s">
        <v>164</v>
      </c>
      <c r="B202" s="28">
        <v>55.880400000000002</v>
      </c>
      <c r="C202" s="28">
        <v>214.5</v>
      </c>
      <c r="D202" s="28">
        <v>-96.353399999999993</v>
      </c>
      <c r="E202" s="27"/>
      <c r="F202" s="27"/>
      <c r="G202" s="27"/>
      <c r="H202" s="27"/>
      <c r="I202" s="27"/>
    </row>
    <row r="203" spans="1:9">
      <c r="A203" s="28" t="s">
        <v>165</v>
      </c>
      <c r="B203" s="28">
        <v>50.2014</v>
      </c>
      <c r="C203" s="28">
        <v>179.5</v>
      </c>
      <c r="D203" s="28">
        <v>-91.548100000000005</v>
      </c>
      <c r="E203" s="27"/>
      <c r="F203" s="27"/>
      <c r="G203" s="27"/>
      <c r="H203" s="27"/>
      <c r="I203" s="27"/>
    </row>
    <row r="204" spans="1:9">
      <c r="A204" s="28" t="s">
        <v>166</v>
      </c>
      <c r="B204" s="28">
        <v>40.590699999999998</v>
      </c>
      <c r="C204" s="28">
        <v>143.5</v>
      </c>
      <c r="D204" s="28">
        <v>-86.742800000000003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29.232700000000001</v>
      </c>
      <c r="C205" s="28">
        <v>108.5</v>
      </c>
      <c r="D205" s="28">
        <v>-79.316400000000002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13.5061</v>
      </c>
      <c r="C206" s="28">
        <v>71.5</v>
      </c>
      <c r="D206" s="28">
        <v>-74.074200000000005</v>
      </c>
      <c r="E206" s="27"/>
      <c r="F206" s="27"/>
      <c r="G206" s="27"/>
      <c r="H206" s="27"/>
      <c r="I206" s="27"/>
    </row>
    <row r="207" spans="1:9">
      <c r="A207" s="28" t="s">
        <v>158</v>
      </c>
      <c r="B207" s="28">
        <v>-0.90990000000000004</v>
      </c>
      <c r="C207" s="28">
        <v>37.5</v>
      </c>
      <c r="D207" s="28">
        <v>-69.705699999999993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-26.683900000000001</v>
      </c>
      <c r="C208" s="28">
        <v>1.5</v>
      </c>
      <c r="D208" s="28">
        <v>-60.094999999999999</v>
      </c>
      <c r="E208" s="27"/>
      <c r="F208" s="27"/>
      <c r="G208" s="27"/>
      <c r="H208" s="27"/>
      <c r="I208" s="27"/>
    </row>
    <row r="209" spans="1:9">
      <c r="A209" s="28" t="s">
        <v>160</v>
      </c>
      <c r="B209" s="28">
        <v>-49.4</v>
      </c>
      <c r="C209" s="28">
        <v>-40.5</v>
      </c>
      <c r="D209" s="28">
        <v>-62.279299999999999</v>
      </c>
      <c r="E209" s="27"/>
      <c r="F209" s="27"/>
      <c r="G209" s="27"/>
      <c r="H209" s="27"/>
      <c r="I209" s="27"/>
    </row>
    <row r="210" spans="1:9">
      <c r="A210" s="28" t="s">
        <v>161</v>
      </c>
      <c r="B210" s="28">
        <v>-63.816000000000003</v>
      </c>
      <c r="C210" s="28">
        <v>-85.5</v>
      </c>
      <c r="D210" s="28">
        <v>-60.094999999999999</v>
      </c>
      <c r="E210" s="27"/>
      <c r="F210" s="27"/>
      <c r="G210" s="27"/>
      <c r="H210" s="27"/>
      <c r="I210" s="27"/>
    </row>
    <row r="211" spans="1:9">
      <c r="A211" s="28" t="s">
        <v>319</v>
      </c>
      <c r="B211" s="28">
        <v>-62.686999999999998</v>
      </c>
      <c r="C211" s="28">
        <v>-163.01429999999999</v>
      </c>
      <c r="D211" s="28">
        <v>-70.417599999999993</v>
      </c>
      <c r="E211" s="27"/>
      <c r="F211" s="27"/>
      <c r="G211" s="27"/>
      <c r="H211" s="27"/>
      <c r="I211" s="27"/>
    </row>
    <row r="212" spans="1:9">
      <c r="A212" s="28" t="s">
        <v>170</v>
      </c>
      <c r="B212" s="28">
        <v>-58.697499999999998</v>
      </c>
      <c r="C212" s="28">
        <v>228.5</v>
      </c>
      <c r="D212" s="28">
        <v>-74.1845</v>
      </c>
      <c r="E212" s="27"/>
      <c r="F212" s="27"/>
      <c r="G212" s="27"/>
      <c r="H212" s="27"/>
      <c r="I212" s="27"/>
    </row>
    <row r="213" spans="1:9">
      <c r="A213" s="28" t="s">
        <v>169</v>
      </c>
      <c r="B213" s="28">
        <v>-71.882300000000001</v>
      </c>
      <c r="C213" s="28">
        <v>-161.93639999999999</v>
      </c>
      <c r="D213" s="28">
        <v>-81.358800000000002</v>
      </c>
      <c r="E213" s="27"/>
      <c r="F213" s="27"/>
      <c r="G213" s="27"/>
      <c r="H213" s="27"/>
      <c r="I213" s="27"/>
    </row>
    <row r="214" spans="1:9">
      <c r="A214" s="28" t="s">
        <v>320</v>
      </c>
      <c r="B214" s="28">
        <v>48.146299999999997</v>
      </c>
      <c r="C214" s="28">
        <v>340.48360000000002</v>
      </c>
      <c r="D214" s="28">
        <v>-115.0067</v>
      </c>
      <c r="E214" s="27"/>
      <c r="F214" s="27"/>
      <c r="G214" s="27"/>
      <c r="H214" s="27"/>
      <c r="I214" s="27"/>
    </row>
    <row r="215" spans="1:9">
      <c r="A215" s="28" t="s">
        <v>171</v>
      </c>
      <c r="B215" s="28">
        <v>-58.992899999999999</v>
      </c>
      <c r="C215" s="28">
        <v>-158.96420000000001</v>
      </c>
      <c r="D215" s="28">
        <v>-150.54920000000001</v>
      </c>
      <c r="E215" s="27"/>
      <c r="F215" s="27"/>
      <c r="G215" s="27"/>
      <c r="H215" s="27"/>
      <c r="I215" s="27"/>
    </row>
    <row r="216" spans="1:9">
      <c r="A216" s="28" t="s">
        <v>321</v>
      </c>
      <c r="B216" s="28">
        <v>51.698</v>
      </c>
      <c r="C216" s="28">
        <v>344.18720000000002</v>
      </c>
      <c r="D216" s="28">
        <v>-119.0491</v>
      </c>
      <c r="E216" s="27"/>
      <c r="F216" s="27"/>
      <c r="G216" s="27"/>
      <c r="H216" s="27"/>
      <c r="I216" s="27"/>
    </row>
    <row r="217" spans="1:9">
      <c r="A217" s="28" t="s">
        <v>172</v>
      </c>
      <c r="B217" s="28">
        <v>-58.992899999999999</v>
      </c>
      <c r="C217" s="28">
        <v>-158.96420000000001</v>
      </c>
      <c r="D217" s="28">
        <v>-150.54920000000001</v>
      </c>
      <c r="E217" s="27"/>
      <c r="F217" s="27"/>
      <c r="G217" s="27"/>
      <c r="H217" s="27"/>
      <c r="I217" s="27"/>
    </row>
    <row r="218" spans="1:9">
      <c r="H218" s="27"/>
      <c r="I218" s="27"/>
    </row>
    <row r="219" spans="1:9">
      <c r="H219" s="27"/>
      <c r="I219" s="27"/>
    </row>
    <row r="220" spans="1:9">
      <c r="H220" s="27"/>
      <c r="I220" s="27"/>
    </row>
    <row r="221" spans="1:9">
      <c r="H221" s="27"/>
      <c r="I221" s="27"/>
    </row>
    <row r="222" spans="1:9">
      <c r="H222" s="27"/>
      <c r="I222" s="27"/>
    </row>
    <row r="223" spans="1:9">
      <c r="H223" s="27"/>
      <c r="I223" s="27"/>
    </row>
    <row r="224" spans="1:9">
      <c r="H224" s="27"/>
      <c r="I224" s="27"/>
    </row>
    <row r="225" spans="8:9">
      <c r="H225" s="27"/>
      <c r="I225" s="27"/>
    </row>
    <row r="226" spans="8:9">
      <c r="H226" s="27"/>
      <c r="I226" s="27"/>
    </row>
    <row r="227" spans="8:9">
      <c r="H227" s="27"/>
      <c r="I227" s="27"/>
    </row>
    <row r="228" spans="8:9">
      <c r="H228" s="27"/>
      <c r="I228" s="27"/>
    </row>
    <row r="229" spans="8:9">
      <c r="H229" s="27"/>
      <c r="I229" s="27"/>
    </row>
    <row r="230" spans="8:9">
      <c r="H230" s="27"/>
      <c r="I230" s="27"/>
    </row>
    <row r="231" spans="8:9">
      <c r="H231" s="27"/>
      <c r="I231" s="27"/>
    </row>
    <row r="232" spans="8:9">
      <c r="H232" s="27"/>
      <c r="I232" s="27"/>
    </row>
    <row r="233" spans="8:9">
      <c r="H233" s="27"/>
      <c r="I233" s="27"/>
    </row>
    <row r="234" spans="8:9">
      <c r="H234" s="27"/>
      <c r="I234" s="27"/>
    </row>
    <row r="235" spans="8:9">
      <c r="H235" s="27"/>
      <c r="I235" s="27"/>
    </row>
    <row r="236" spans="8:9">
      <c r="H236" s="27"/>
      <c r="I236" s="27"/>
    </row>
    <row r="237" spans="8:9">
      <c r="H237" s="27"/>
      <c r="I237" s="27"/>
    </row>
    <row r="238" spans="8:9">
      <c r="H238" s="27"/>
      <c r="I238" s="27"/>
    </row>
    <row r="239" spans="8:9">
      <c r="H239" s="27"/>
      <c r="I239" s="27"/>
    </row>
    <row r="240" spans="8:9">
      <c r="H240" s="27"/>
      <c r="I240" s="27"/>
    </row>
    <row r="241" spans="8:9">
      <c r="H241" s="27"/>
      <c r="I241" s="27"/>
    </row>
    <row r="242" spans="8:9">
      <c r="H242" s="27"/>
      <c r="I242" s="27"/>
    </row>
    <row r="243" spans="8:9">
      <c r="H243" s="27"/>
      <c r="I243" s="27"/>
    </row>
    <row r="244" spans="8:9">
      <c r="H244" s="27"/>
      <c r="I244" s="27"/>
    </row>
    <row r="245" spans="8:9">
      <c r="H245" s="27"/>
      <c r="I245" s="27"/>
    </row>
    <row r="246" spans="8:9">
      <c r="H246" s="27"/>
      <c r="I246" s="27"/>
    </row>
    <row r="247" spans="8:9">
      <c r="H247" s="27"/>
      <c r="I247" s="27"/>
    </row>
    <row r="248" spans="8:9">
      <c r="H248" s="27"/>
      <c r="I248" s="27"/>
    </row>
    <row r="249" spans="8:9">
      <c r="H249" s="27"/>
      <c r="I249" s="27"/>
    </row>
    <row r="250" spans="8:9">
      <c r="H250" s="27"/>
      <c r="I250" s="27"/>
    </row>
    <row r="251" spans="8:9">
      <c r="H251" s="27"/>
      <c r="I251" s="27"/>
    </row>
    <row r="252" spans="8:9">
      <c r="H252" s="27"/>
      <c r="I252" s="27"/>
    </row>
    <row r="253" spans="8:9">
      <c r="H253" s="27"/>
      <c r="I253" s="27"/>
    </row>
    <row r="254" spans="8:9">
      <c r="H254" s="27"/>
      <c r="I254" s="27"/>
    </row>
    <row r="255" spans="8:9">
      <c r="H255" s="27"/>
      <c r="I255" s="27"/>
    </row>
    <row r="256" spans="8:9">
      <c r="H256" s="27"/>
      <c r="I256" s="27"/>
    </row>
    <row r="257" spans="8:9">
      <c r="H257" s="27"/>
      <c r="I257" s="27"/>
    </row>
    <row r="258" spans="8:9">
      <c r="H258" s="27"/>
      <c r="I258" s="27"/>
    </row>
    <row r="259" spans="8:9">
      <c r="H259" s="27"/>
      <c r="I259" s="27"/>
    </row>
    <row r="260" spans="8:9">
      <c r="H260" s="27"/>
      <c r="I260" s="27"/>
    </row>
    <row r="261" spans="8:9">
      <c r="H261" s="27"/>
      <c r="I261" s="27"/>
    </row>
    <row r="262" spans="8:9">
      <c r="H262" s="27"/>
      <c r="I262" s="27"/>
    </row>
    <row r="263" spans="8:9">
      <c r="H263" s="27"/>
      <c r="I263" s="27"/>
    </row>
    <row r="264" spans="8:9">
      <c r="H264" s="27"/>
      <c r="I264" s="27"/>
    </row>
    <row r="265" spans="8:9">
      <c r="H265" s="27"/>
      <c r="I265" s="27"/>
    </row>
    <row r="266" spans="8:9">
      <c r="H266" s="27"/>
      <c r="I266" s="27"/>
    </row>
    <row r="267" spans="8:9">
      <c r="H267" s="27"/>
      <c r="I267" s="27"/>
    </row>
    <row r="268" spans="8:9">
      <c r="H268" s="27"/>
      <c r="I268" s="27"/>
    </row>
    <row r="269" spans="8:9">
      <c r="H269" s="27"/>
      <c r="I269" s="27"/>
    </row>
    <row r="270" spans="8:9">
      <c r="H270" s="27"/>
      <c r="I270" s="27"/>
    </row>
    <row r="271" spans="8:9">
      <c r="H271" s="27"/>
      <c r="I271" s="27"/>
    </row>
    <row r="272" spans="8:9">
      <c r="H272" s="27"/>
      <c r="I272" s="27"/>
    </row>
    <row r="273" spans="8:9">
      <c r="H273" s="27"/>
      <c r="I273" s="27"/>
    </row>
    <row r="274" spans="8:9">
      <c r="H274" s="27"/>
      <c r="I274" s="27"/>
    </row>
    <row r="275" spans="8:9">
      <c r="H275" s="27"/>
      <c r="I275" s="27"/>
    </row>
    <row r="276" spans="8:9">
      <c r="H276" s="27"/>
      <c r="I276" s="27"/>
    </row>
    <row r="277" spans="8:9">
      <c r="H277" s="27"/>
      <c r="I277" s="27"/>
    </row>
    <row r="278" spans="8:9">
      <c r="H278" s="27"/>
      <c r="I278" s="27"/>
    </row>
    <row r="279" spans="8:9">
      <c r="H279" s="27"/>
      <c r="I279" s="27"/>
    </row>
    <row r="280" spans="8:9">
      <c r="H280" s="27"/>
      <c r="I280" s="27"/>
    </row>
    <row r="281" spans="8:9">
      <c r="H281" s="27"/>
      <c r="I281" s="27"/>
    </row>
    <row r="282" spans="8:9">
      <c r="H282" s="27"/>
      <c r="I282" s="27"/>
    </row>
    <row r="283" spans="8:9">
      <c r="H283" s="27"/>
      <c r="I283" s="27"/>
    </row>
    <row r="284" spans="8:9">
      <c r="H284" s="27"/>
      <c r="I284" s="27"/>
    </row>
    <row r="285" spans="8:9">
      <c r="H285" s="27"/>
      <c r="I285" s="27"/>
    </row>
    <row r="286" spans="8:9">
      <c r="H286" s="27"/>
      <c r="I286" s="27"/>
    </row>
    <row r="287" spans="8:9">
      <c r="H287" s="27"/>
      <c r="I287" s="27"/>
    </row>
    <row r="288" spans="8:9">
      <c r="H288" s="27"/>
      <c r="I288" s="27"/>
    </row>
    <row r="289" spans="8:9">
      <c r="H289" s="27"/>
      <c r="I289" s="27"/>
    </row>
    <row r="290" spans="8:9">
      <c r="H290" s="27"/>
      <c r="I290" s="27"/>
    </row>
    <row r="291" spans="8:9">
      <c r="H291" s="27"/>
      <c r="I291" s="27"/>
    </row>
    <row r="292" spans="8:9">
      <c r="H292" s="27"/>
      <c r="I292" s="27"/>
    </row>
    <row r="293" spans="8:9">
      <c r="H293" s="27"/>
      <c r="I293" s="27"/>
    </row>
    <row r="294" spans="8:9">
      <c r="H294" s="27"/>
      <c r="I294" s="27"/>
    </row>
    <row r="295" spans="8:9">
      <c r="H295" s="27"/>
      <c r="I295" s="27"/>
    </row>
    <row r="296" spans="8:9">
      <c r="H296" s="27"/>
      <c r="I296" s="27"/>
    </row>
    <row r="297" spans="8:9">
      <c r="H297" s="27"/>
      <c r="I297" s="27"/>
    </row>
    <row r="298" spans="8:9">
      <c r="H298" s="27"/>
      <c r="I298" s="27"/>
    </row>
    <row r="299" spans="8:9">
      <c r="H299" s="27"/>
      <c r="I299" s="27"/>
    </row>
    <row r="300" spans="8:9">
      <c r="H300" s="27"/>
      <c r="I300" s="27"/>
    </row>
    <row r="301" spans="8:9">
      <c r="H301" s="27"/>
      <c r="I301" s="27"/>
    </row>
    <row r="302" spans="8:9">
      <c r="H302" s="27"/>
      <c r="I302" s="27"/>
    </row>
    <row r="303" spans="8:9">
      <c r="H303" s="27"/>
      <c r="I303" s="27"/>
    </row>
    <row r="304" spans="8:9">
      <c r="H304" s="27"/>
      <c r="I304" s="27"/>
    </row>
    <row r="305" spans="8:9">
      <c r="H305" s="27"/>
      <c r="I305" s="27"/>
    </row>
    <row r="306" spans="8:9">
      <c r="H306" s="27"/>
      <c r="I306" s="27"/>
    </row>
    <row r="307" spans="8:9">
      <c r="H307" s="27"/>
      <c r="I307" s="27"/>
    </row>
    <row r="308" spans="8:9">
      <c r="H308" s="27"/>
      <c r="I308" s="27"/>
    </row>
    <row r="309" spans="8:9">
      <c r="H309" s="27"/>
      <c r="I309" s="27"/>
    </row>
    <row r="310" spans="8:9">
      <c r="H310" s="27"/>
      <c r="I310" s="27"/>
    </row>
    <row r="311" spans="8:9">
      <c r="H311" s="27"/>
      <c r="I311" s="27"/>
    </row>
    <row r="312" spans="8:9">
      <c r="H312" s="27"/>
      <c r="I312" s="27"/>
    </row>
    <row r="313" spans="8:9">
      <c r="H313" s="27"/>
      <c r="I313" s="27"/>
    </row>
    <row r="314" spans="8:9">
      <c r="H314" s="27"/>
      <c r="I314" s="27"/>
    </row>
    <row r="315" spans="8:9">
      <c r="H315" s="27"/>
      <c r="I315" s="27"/>
    </row>
    <row r="316" spans="8:9">
      <c r="H316" s="27"/>
      <c r="I316" s="27"/>
    </row>
    <row r="317" spans="8:9">
      <c r="H317" s="27"/>
      <c r="I317" s="27"/>
    </row>
    <row r="318" spans="8:9">
      <c r="H318" s="27"/>
      <c r="I318" s="27"/>
    </row>
    <row r="319" spans="8:9">
      <c r="H319" s="27"/>
      <c r="I319" s="27"/>
    </row>
    <row r="320" spans="8:9">
      <c r="H320" s="27"/>
      <c r="I320" s="27"/>
    </row>
    <row r="321" spans="8:9">
      <c r="H321" s="27"/>
      <c r="I321" s="27"/>
    </row>
    <row r="322" spans="8:9">
      <c r="H322" s="27"/>
      <c r="I322" s="27"/>
    </row>
    <row r="323" spans="8:9">
      <c r="H323" s="27"/>
      <c r="I323" s="27"/>
    </row>
    <row r="324" spans="8:9">
      <c r="H324" s="27"/>
      <c r="I324" s="27"/>
    </row>
    <row r="325" spans="8:9">
      <c r="H325" s="27"/>
      <c r="I325" s="27"/>
    </row>
    <row r="326" spans="8:9">
      <c r="H326" s="27"/>
      <c r="I326" s="27"/>
    </row>
    <row r="327" spans="8:9">
      <c r="H327" s="27"/>
      <c r="I327" s="27"/>
    </row>
    <row r="328" spans="8:9">
      <c r="H328" s="27"/>
      <c r="I328" s="27"/>
    </row>
    <row r="329" spans="8:9">
      <c r="H329" s="27"/>
      <c r="I329" s="27"/>
    </row>
    <row r="330" spans="8:9">
      <c r="H330" s="27"/>
      <c r="I330" s="27"/>
    </row>
    <row r="331" spans="8:9">
      <c r="H331" s="27"/>
      <c r="I331" s="27"/>
    </row>
    <row r="332" spans="8:9">
      <c r="H332" s="27"/>
      <c r="I332" s="27"/>
    </row>
    <row r="333" spans="8:9">
      <c r="H333" s="27"/>
      <c r="I333" s="27"/>
    </row>
    <row r="334" spans="8:9">
      <c r="H334" s="27"/>
      <c r="I334" s="27"/>
    </row>
    <row r="335" spans="8:9">
      <c r="H335" s="27"/>
      <c r="I335" s="27"/>
    </row>
    <row r="336" spans="8:9">
      <c r="H336" s="27"/>
      <c r="I336" s="27"/>
    </row>
    <row r="337" spans="8:9">
      <c r="H337" s="27"/>
      <c r="I337" s="27"/>
    </row>
    <row r="338" spans="8:9">
      <c r="H338" s="27"/>
      <c r="I338" s="27"/>
    </row>
    <row r="339" spans="8:9">
      <c r="H339" s="27"/>
      <c r="I339" s="27"/>
    </row>
    <row r="340" spans="8:9">
      <c r="H340" s="27"/>
      <c r="I340" s="27"/>
    </row>
    <row r="341" spans="8:9">
      <c r="H341" s="27"/>
      <c r="I341" s="27"/>
    </row>
    <row r="342" spans="8:9">
      <c r="H342" s="27"/>
      <c r="I342" s="27"/>
    </row>
    <row r="343" spans="8:9">
      <c r="H343" s="27"/>
      <c r="I343" s="27"/>
    </row>
    <row r="344" spans="8:9">
      <c r="H344" s="27"/>
      <c r="I344" s="27"/>
    </row>
    <row r="345" spans="8:9">
      <c r="H345" s="27"/>
      <c r="I345" s="27"/>
    </row>
    <row r="346" spans="8:9">
      <c r="H346" s="27"/>
      <c r="I346" s="27"/>
    </row>
    <row r="347" spans="8:9">
      <c r="H347" s="27"/>
      <c r="I347" s="27"/>
    </row>
    <row r="348" spans="8:9">
      <c r="H348" s="27"/>
      <c r="I348" s="27"/>
    </row>
    <row r="349" spans="8:9">
      <c r="H349" s="27"/>
      <c r="I349" s="27"/>
    </row>
    <row r="350" spans="8:9">
      <c r="H350" s="27"/>
      <c r="I350" s="27"/>
    </row>
    <row r="351" spans="8:9">
      <c r="H351" s="27"/>
      <c r="I351" s="27"/>
    </row>
    <row r="352" spans="8:9">
      <c r="H352" s="27"/>
      <c r="I352" s="27"/>
    </row>
    <row r="353" spans="8:9">
      <c r="H353" s="27"/>
      <c r="I353" s="27"/>
    </row>
    <row r="354" spans="8:9">
      <c r="H354" s="27"/>
      <c r="I354" s="27"/>
    </row>
    <row r="355" spans="8:9">
      <c r="H355" s="27"/>
      <c r="I355" s="27"/>
    </row>
    <row r="356" spans="8:9">
      <c r="H356" s="27"/>
      <c r="I356" s="27"/>
    </row>
    <row r="357" spans="8:9">
      <c r="H357" s="27"/>
      <c r="I357" s="27"/>
    </row>
    <row r="358" spans="8:9">
      <c r="H358" s="27"/>
      <c r="I358" s="27"/>
    </row>
    <row r="359" spans="8:9">
      <c r="H359" s="27"/>
      <c r="I359" s="27"/>
    </row>
    <row r="360" spans="8:9">
      <c r="H360" s="27"/>
      <c r="I360" s="27"/>
    </row>
    <row r="361" spans="8:9">
      <c r="H361" s="27"/>
      <c r="I361" s="27"/>
    </row>
    <row r="362" spans="8:9">
      <c r="H362" s="27"/>
      <c r="I362" s="27"/>
    </row>
    <row r="363" spans="8:9">
      <c r="H363" s="27"/>
      <c r="I363" s="27"/>
    </row>
    <row r="364" spans="8:9">
      <c r="H364" s="27"/>
      <c r="I364" s="27"/>
    </row>
    <row r="365" spans="8:9">
      <c r="H365" s="27"/>
      <c r="I365" s="27"/>
    </row>
    <row r="366" spans="8:9">
      <c r="H366" s="27"/>
      <c r="I366" s="27"/>
    </row>
    <row r="367" spans="8:9">
      <c r="H367" s="27"/>
      <c r="I367" s="27"/>
    </row>
    <row r="368" spans="8:9">
      <c r="H368" s="27"/>
      <c r="I368" s="27"/>
    </row>
    <row r="369" spans="8:9">
      <c r="H369" s="27"/>
      <c r="I369" s="27"/>
    </row>
    <row r="370" spans="8:9">
      <c r="H370" s="27"/>
      <c r="I370" s="27"/>
    </row>
    <row r="371" spans="8:9">
      <c r="H371" s="27"/>
      <c r="I371" s="27"/>
    </row>
    <row r="372" spans="8:9">
      <c r="H372" s="27"/>
      <c r="I372" s="27"/>
    </row>
    <row r="373" spans="8:9">
      <c r="H373" s="27"/>
      <c r="I373" s="27"/>
    </row>
    <row r="374" spans="8:9">
      <c r="H374" s="27"/>
      <c r="I374" s="27"/>
    </row>
    <row r="375" spans="8:9">
      <c r="H375" s="27"/>
      <c r="I375" s="27"/>
    </row>
    <row r="376" spans="8:9">
      <c r="H376" s="27"/>
      <c r="I376" s="27"/>
    </row>
    <row r="377" spans="8:9">
      <c r="H377" s="27"/>
      <c r="I377" s="27"/>
    </row>
    <row r="378" spans="8:9">
      <c r="H378" s="27"/>
      <c r="I378" s="27"/>
    </row>
    <row r="379" spans="8:9">
      <c r="H379" s="27"/>
      <c r="I379" s="27"/>
    </row>
    <row r="380" spans="8:9">
      <c r="H380" s="27"/>
      <c r="I380" s="27"/>
    </row>
    <row r="381" spans="8:9">
      <c r="H381" s="27"/>
      <c r="I381" s="27"/>
    </row>
    <row r="382" spans="8:9">
      <c r="H382" s="27"/>
      <c r="I382" s="27"/>
    </row>
    <row r="383" spans="8:9">
      <c r="H383" s="27"/>
      <c r="I383" s="27"/>
    </row>
    <row r="384" spans="8:9">
      <c r="H384" s="27"/>
      <c r="I384" s="27"/>
    </row>
    <row r="385" spans="8:9">
      <c r="H385" s="27"/>
      <c r="I385" s="27"/>
    </row>
    <row r="386" spans="8:9">
      <c r="H386" s="27"/>
      <c r="I386" s="27"/>
    </row>
    <row r="387" spans="8:9">
      <c r="H387" s="27"/>
      <c r="I387" s="27"/>
    </row>
    <row r="388" spans="8:9">
      <c r="H388" s="27"/>
      <c r="I388" s="27"/>
    </row>
    <row r="389" spans="8:9">
      <c r="H389" s="27"/>
      <c r="I389" s="27"/>
    </row>
    <row r="390" spans="8:9">
      <c r="H390" s="27"/>
      <c r="I390" s="27"/>
    </row>
    <row r="391" spans="8:9">
      <c r="H391" s="27"/>
      <c r="I391" s="27"/>
    </row>
    <row r="392" spans="8:9">
      <c r="H392" s="27"/>
      <c r="I392" s="27"/>
    </row>
    <row r="393" spans="8:9">
      <c r="H393" s="27"/>
      <c r="I393" s="27"/>
    </row>
    <row r="394" spans="8:9">
      <c r="H394" s="27"/>
      <c r="I394" s="27"/>
    </row>
    <row r="395" spans="8:9">
      <c r="H395" s="27"/>
      <c r="I395" s="27"/>
    </row>
    <row r="396" spans="8:9">
      <c r="H396" s="27"/>
      <c r="I396" s="27"/>
    </row>
    <row r="397" spans="8:9">
      <c r="H397" s="27"/>
      <c r="I397" s="27"/>
    </row>
    <row r="398" spans="8:9">
      <c r="H398" s="27"/>
      <c r="I398" s="27"/>
    </row>
    <row r="399" spans="8:9">
      <c r="H399" s="27"/>
      <c r="I399" s="27"/>
    </row>
    <row r="400" spans="8:9">
      <c r="H400" s="27"/>
      <c r="I400" s="27"/>
    </row>
    <row r="401" spans="8:9">
      <c r="H401" s="27"/>
      <c r="I401" s="27"/>
    </row>
    <row r="402" spans="8:9">
      <c r="H402" s="27"/>
      <c r="I402" s="27"/>
    </row>
    <row r="403" spans="8:9">
      <c r="H403" s="27"/>
      <c r="I403" s="27"/>
    </row>
    <row r="404" spans="8:9">
      <c r="H404" s="27"/>
      <c r="I404" s="27"/>
    </row>
    <row r="405" spans="8:9">
      <c r="H405" s="27"/>
      <c r="I405" s="27"/>
    </row>
    <row r="406" spans="8:9">
      <c r="H406" s="27"/>
      <c r="I406" s="27"/>
    </row>
    <row r="407" spans="8:9">
      <c r="H407" s="27"/>
      <c r="I407" s="27"/>
    </row>
    <row r="408" spans="8:9">
      <c r="H408" s="27"/>
      <c r="I408" s="27"/>
    </row>
    <row r="409" spans="8:9">
      <c r="H409" s="27"/>
      <c r="I409" s="27"/>
    </row>
    <row r="410" spans="8:9">
      <c r="H410" s="27"/>
      <c r="I410" s="27"/>
    </row>
    <row r="411" spans="8:9">
      <c r="H411" s="27"/>
      <c r="I411" s="27"/>
    </row>
    <row r="412" spans="8:9">
      <c r="H412" s="27"/>
      <c r="I412" s="27"/>
    </row>
    <row r="413" spans="8:9">
      <c r="H413" s="27"/>
      <c r="I413" s="27"/>
    </row>
    <row r="414" spans="8:9">
      <c r="H414" s="27"/>
      <c r="I414" s="27"/>
    </row>
    <row r="415" spans="8:9">
      <c r="H415" s="27"/>
      <c r="I415" s="27"/>
    </row>
    <row r="416" spans="8:9">
      <c r="H416" s="27"/>
      <c r="I416" s="27"/>
    </row>
    <row r="417" spans="8:9">
      <c r="H417" s="27"/>
      <c r="I417" s="27"/>
    </row>
    <row r="418" spans="8:9">
      <c r="H418" s="27"/>
      <c r="I418" s="27"/>
    </row>
    <row r="419" spans="8:9">
      <c r="H419" s="27"/>
      <c r="I419" s="27"/>
    </row>
    <row r="420" spans="8:9">
      <c r="H420" s="27"/>
      <c r="I420" s="27"/>
    </row>
    <row r="421" spans="8:9">
      <c r="H421" s="27"/>
      <c r="I421" s="27"/>
    </row>
    <row r="422" spans="8:9">
      <c r="H422" s="27"/>
      <c r="I422" s="27"/>
    </row>
    <row r="423" spans="8:9">
      <c r="H423" s="27"/>
      <c r="I423" s="27"/>
    </row>
    <row r="424" spans="8:9">
      <c r="H424" s="27"/>
      <c r="I424" s="27"/>
    </row>
    <row r="425" spans="8:9">
      <c r="H425" s="27"/>
      <c r="I425" s="27"/>
    </row>
    <row r="426" spans="8:9">
      <c r="H426" s="27"/>
      <c r="I426" s="27"/>
    </row>
    <row r="427" spans="8:9">
      <c r="H427" s="27"/>
      <c r="I427" s="27"/>
    </row>
    <row r="428" spans="8:9">
      <c r="H428" s="27"/>
      <c r="I428" s="27"/>
    </row>
    <row r="429" spans="8:9">
      <c r="H429" s="27"/>
      <c r="I429" s="27"/>
    </row>
    <row r="430" spans="8:9">
      <c r="H430" s="27"/>
      <c r="I430" s="27"/>
    </row>
    <row r="431" spans="8:9">
      <c r="H431" s="27"/>
      <c r="I431" s="27"/>
    </row>
    <row r="432" spans="8:9">
      <c r="H432" s="27"/>
      <c r="I432" s="27"/>
    </row>
    <row r="433" spans="8:9">
      <c r="H433" s="27"/>
      <c r="I433" s="27"/>
    </row>
    <row r="434" spans="8:9">
      <c r="H434" s="27"/>
      <c r="I434" s="27"/>
    </row>
    <row r="435" spans="8:9">
      <c r="H435" s="27"/>
      <c r="I435" s="27"/>
    </row>
    <row r="436" spans="8:9">
      <c r="H436" s="27"/>
      <c r="I436" s="27"/>
    </row>
    <row r="437" spans="8:9">
      <c r="H437" s="27"/>
      <c r="I437" s="27"/>
    </row>
    <row r="438" spans="8:9">
      <c r="H438" s="27"/>
      <c r="I438" s="27"/>
    </row>
    <row r="439" spans="8:9">
      <c r="H439" s="27"/>
      <c r="I439" s="27"/>
    </row>
    <row r="440" spans="8:9">
      <c r="H440" s="27"/>
      <c r="I440" s="27"/>
    </row>
    <row r="441" spans="8:9">
      <c r="H441" s="27"/>
      <c r="I441" s="27"/>
    </row>
    <row r="442" spans="8:9">
      <c r="H442" s="27"/>
      <c r="I442" s="27"/>
    </row>
    <row r="443" spans="8:9">
      <c r="H443" s="27"/>
      <c r="I443" s="27"/>
    </row>
    <row r="444" spans="8:9">
      <c r="H444" s="27"/>
      <c r="I444" s="27"/>
    </row>
    <row r="445" spans="8:9">
      <c r="H445" s="27"/>
      <c r="I445" s="27"/>
    </row>
    <row r="446" spans="8:9">
      <c r="H446" s="27"/>
      <c r="I446" s="27"/>
    </row>
    <row r="447" spans="8:9">
      <c r="H447" s="27"/>
      <c r="I447" s="27"/>
    </row>
    <row r="448" spans="8:9">
      <c r="H448" s="27"/>
      <c r="I448" s="27"/>
    </row>
    <row r="449" spans="8:9">
      <c r="H449" s="27"/>
      <c r="I449" s="27"/>
    </row>
    <row r="450" spans="8:9">
      <c r="H450" s="27"/>
      <c r="I450" s="27"/>
    </row>
    <row r="451" spans="8:9">
      <c r="H451" s="27"/>
      <c r="I451" s="27"/>
    </row>
    <row r="452" spans="8:9">
      <c r="H452" s="27"/>
      <c r="I452" s="27"/>
    </row>
    <row r="453" spans="8:9">
      <c r="H453" s="27"/>
      <c r="I453" s="27"/>
    </row>
    <row r="454" spans="8:9">
      <c r="H454" s="27"/>
      <c r="I454" s="27"/>
    </row>
    <row r="455" spans="8:9">
      <c r="H455" s="27"/>
      <c r="I455" s="27"/>
    </row>
    <row r="456" spans="8:9">
      <c r="H456" s="27"/>
      <c r="I456" s="27"/>
    </row>
    <row r="457" spans="8:9">
      <c r="H457" s="27"/>
      <c r="I457" s="27"/>
    </row>
    <row r="458" spans="8:9">
      <c r="H458" s="27"/>
      <c r="I458" s="27"/>
    </row>
    <row r="459" spans="8:9">
      <c r="H459" s="27"/>
      <c r="I459" s="27"/>
    </row>
    <row r="460" spans="8:9">
      <c r="H460" s="27"/>
      <c r="I460" s="27"/>
    </row>
    <row r="461" spans="8:9">
      <c r="H461" s="27"/>
      <c r="I461" s="27"/>
    </row>
    <row r="462" spans="8:9">
      <c r="H462" s="27"/>
      <c r="I462" s="27"/>
    </row>
    <row r="463" spans="8:9">
      <c r="H463" s="27"/>
      <c r="I463" s="27"/>
    </row>
    <row r="464" spans="8:9">
      <c r="H464" s="27"/>
      <c r="I464" s="27"/>
    </row>
    <row r="465" spans="8:9">
      <c r="H465" s="27"/>
      <c r="I465" s="27"/>
    </row>
    <row r="466" spans="8:9">
      <c r="H466" s="27"/>
      <c r="I466" s="27"/>
    </row>
    <row r="467" spans="8:9">
      <c r="H467" s="27"/>
      <c r="I467" s="27"/>
    </row>
    <row r="468" spans="8:9">
      <c r="H468" s="27"/>
      <c r="I468" s="27"/>
    </row>
    <row r="469" spans="8:9">
      <c r="H469" s="27"/>
      <c r="I469" s="27"/>
    </row>
    <row r="470" spans="8:9">
      <c r="H470" s="27"/>
      <c r="I470" s="27"/>
    </row>
    <row r="471" spans="8:9">
      <c r="H471" s="27"/>
      <c r="I471" s="27"/>
    </row>
    <row r="472" spans="8:9">
      <c r="H472" s="27"/>
      <c r="I472" s="27"/>
    </row>
    <row r="473" spans="8:9">
      <c r="H473" s="27"/>
      <c r="I473" s="27"/>
    </row>
    <row r="474" spans="8:9">
      <c r="H474" s="27"/>
      <c r="I474" s="27"/>
    </row>
    <row r="475" spans="8:9">
      <c r="H475" s="27"/>
      <c r="I475" s="27"/>
    </row>
    <row r="476" spans="8:9">
      <c r="H476" s="27"/>
      <c r="I476" s="27"/>
    </row>
    <row r="477" spans="8:9">
      <c r="H477" s="27"/>
      <c r="I477" s="27"/>
    </row>
    <row r="478" spans="8:9">
      <c r="H478" s="27"/>
      <c r="I478" s="27"/>
    </row>
    <row r="479" spans="8:9">
      <c r="H479" s="27"/>
      <c r="I479" s="27"/>
    </row>
    <row r="480" spans="8:9">
      <c r="H480" s="27"/>
      <c r="I480" s="27"/>
    </row>
    <row r="481" spans="8:9">
      <c r="H481" s="27"/>
      <c r="I481" s="27"/>
    </row>
    <row r="482" spans="8:9">
      <c r="H482" s="27"/>
      <c r="I482" s="27"/>
    </row>
    <row r="483" spans="8:9">
      <c r="H483" s="27"/>
      <c r="I483" s="27"/>
    </row>
    <row r="484" spans="8:9">
      <c r="H484" s="27"/>
      <c r="I484" s="27"/>
    </row>
    <row r="485" spans="8:9">
      <c r="H485" s="27"/>
      <c r="I485" s="27"/>
    </row>
    <row r="486" spans="8:9">
      <c r="H486" s="27"/>
      <c r="I486" s="27"/>
    </row>
    <row r="487" spans="8:9">
      <c r="H487" s="27"/>
      <c r="I487" s="27"/>
    </row>
    <row r="488" spans="8:9">
      <c r="H488" s="27"/>
      <c r="I488" s="27"/>
    </row>
    <row r="489" spans="8:9">
      <c r="H489" s="27"/>
      <c r="I489" s="27"/>
    </row>
    <row r="490" spans="8:9">
      <c r="H490" s="27"/>
      <c r="I490" s="27"/>
    </row>
    <row r="491" spans="8:9">
      <c r="H491" s="27"/>
      <c r="I491" s="27"/>
    </row>
    <row r="492" spans="8:9">
      <c r="H492" s="27"/>
      <c r="I492" s="27"/>
    </row>
    <row r="493" spans="8:9">
      <c r="H493" s="27"/>
      <c r="I493" s="27"/>
    </row>
    <row r="494" spans="8:9">
      <c r="H494" s="27"/>
      <c r="I494" s="27"/>
    </row>
    <row r="495" spans="8:9">
      <c r="H495" s="27"/>
      <c r="I495" s="27"/>
    </row>
    <row r="496" spans="8:9">
      <c r="H496" s="27"/>
      <c r="I496" s="27"/>
    </row>
    <row r="497" spans="8:9">
      <c r="H497" s="27"/>
      <c r="I497" s="27"/>
    </row>
    <row r="498" spans="8:9">
      <c r="H498" s="27"/>
      <c r="I498" s="27"/>
    </row>
    <row r="499" spans="8:9">
      <c r="H499" s="27"/>
      <c r="I499" s="27"/>
    </row>
    <row r="500" spans="8:9">
      <c r="H500" s="27"/>
      <c r="I500" s="27"/>
    </row>
    <row r="501" spans="8:9">
      <c r="H501" s="27"/>
      <c r="I501" s="27"/>
    </row>
    <row r="502" spans="8:9">
      <c r="H502" s="27"/>
      <c r="I502" s="27"/>
    </row>
    <row r="503" spans="8:9">
      <c r="H503" s="27"/>
      <c r="I503" s="27"/>
    </row>
    <row r="504" spans="8:9">
      <c r="H504" s="27"/>
      <c r="I504" s="27"/>
    </row>
    <row r="505" spans="8:9">
      <c r="H505" s="27"/>
      <c r="I505" s="27"/>
    </row>
    <row r="506" spans="8:9">
      <c r="H506" s="27"/>
      <c r="I506" s="27"/>
    </row>
    <row r="507" spans="8:9">
      <c r="H507" s="27"/>
      <c r="I507" s="27"/>
    </row>
    <row r="508" spans="8:9">
      <c r="H508" s="27"/>
      <c r="I508" s="27"/>
    </row>
    <row r="509" spans="8:9">
      <c r="H509" s="27"/>
      <c r="I509" s="27"/>
    </row>
    <row r="510" spans="8:9">
      <c r="H510" s="27"/>
      <c r="I510" s="27"/>
    </row>
    <row r="511" spans="8:9">
      <c r="H511" s="27"/>
      <c r="I511" s="27"/>
    </row>
    <row r="512" spans="8:9">
      <c r="H512" s="27"/>
      <c r="I512" s="27"/>
    </row>
    <row r="513" spans="8:9">
      <c r="H513" s="27"/>
      <c r="I513" s="27"/>
    </row>
    <row r="514" spans="8:9">
      <c r="H514" s="27"/>
      <c r="I514" s="27"/>
    </row>
    <row r="515" spans="8:9">
      <c r="H515" s="27"/>
      <c r="I515" s="27"/>
    </row>
    <row r="516" spans="8:9">
      <c r="H516" s="27"/>
      <c r="I516" s="27"/>
    </row>
    <row r="517" spans="8:9">
      <c r="H517" s="27"/>
      <c r="I517" s="27"/>
    </row>
    <row r="518" spans="8:9">
      <c r="H518" s="27"/>
      <c r="I518" s="27"/>
    </row>
    <row r="519" spans="8:9">
      <c r="H519" s="27"/>
      <c r="I519" s="27"/>
    </row>
    <row r="520" spans="8:9">
      <c r="H520" s="27"/>
      <c r="I520" s="27"/>
    </row>
    <row r="521" spans="8:9">
      <c r="H521" s="27"/>
      <c r="I521" s="27"/>
    </row>
    <row r="522" spans="8:9">
      <c r="H522" s="27"/>
      <c r="I522" s="27"/>
    </row>
    <row r="523" spans="8:9">
      <c r="H523" s="27"/>
      <c r="I523" s="27"/>
    </row>
    <row r="524" spans="8:9">
      <c r="H524" s="27"/>
      <c r="I524" s="27"/>
    </row>
    <row r="525" spans="8:9">
      <c r="H525" s="27"/>
      <c r="I525" s="27"/>
    </row>
    <row r="526" spans="8:9">
      <c r="H526" s="27"/>
      <c r="I526" s="27"/>
    </row>
    <row r="527" spans="8:9">
      <c r="H527" s="27"/>
      <c r="I527" s="27"/>
    </row>
    <row r="528" spans="8:9">
      <c r="H528" s="27"/>
      <c r="I528" s="27"/>
    </row>
    <row r="529" spans="8:9">
      <c r="H529" s="27"/>
      <c r="I529" s="27"/>
    </row>
    <row r="530" spans="8:9">
      <c r="H530" s="27"/>
      <c r="I530" s="27"/>
    </row>
    <row r="531" spans="8:9">
      <c r="H531" s="27"/>
      <c r="I531" s="27"/>
    </row>
    <row r="532" spans="8:9">
      <c r="H532" s="27"/>
      <c r="I532" s="27"/>
    </row>
    <row r="533" spans="8:9">
      <c r="H533" s="27"/>
      <c r="I533" s="27"/>
    </row>
    <row r="534" spans="8:9">
      <c r="H534" s="27"/>
      <c r="I534" s="27"/>
    </row>
    <row r="535" spans="8:9">
      <c r="H535" s="27"/>
      <c r="I535" s="27"/>
    </row>
    <row r="536" spans="8:9">
      <c r="H536" s="27"/>
      <c r="I536" s="27"/>
    </row>
    <row r="537" spans="8:9">
      <c r="H537" s="27"/>
      <c r="I537" s="27"/>
    </row>
    <row r="538" spans="8:9">
      <c r="H538" s="27"/>
      <c r="I538" s="27"/>
    </row>
    <row r="539" spans="8:9">
      <c r="H539" s="27"/>
      <c r="I539" s="27"/>
    </row>
    <row r="540" spans="8:9">
      <c r="H540" s="27"/>
      <c r="I540" s="27"/>
    </row>
    <row r="541" spans="8:9">
      <c r="H541" s="27"/>
      <c r="I541" s="27"/>
    </row>
    <row r="542" spans="8:9">
      <c r="H542" s="27"/>
      <c r="I542" s="27"/>
    </row>
    <row r="543" spans="8:9">
      <c r="H543" s="27"/>
      <c r="I543" s="27"/>
    </row>
    <row r="544" spans="8:9">
      <c r="H544" s="27"/>
      <c r="I544" s="27"/>
    </row>
    <row r="545" spans="8:9">
      <c r="H545" s="27"/>
      <c r="I545" s="27"/>
    </row>
    <row r="546" spans="8:9">
      <c r="H546" s="27"/>
      <c r="I546" s="27"/>
    </row>
    <row r="547" spans="8:9">
      <c r="H547" s="27"/>
      <c r="I547" s="27"/>
    </row>
    <row r="548" spans="8:9">
      <c r="H548" s="27"/>
      <c r="I548" s="27"/>
    </row>
    <row r="549" spans="8:9">
      <c r="H549" s="27"/>
      <c r="I549" s="27"/>
    </row>
    <row r="550" spans="8:9">
      <c r="H550" s="27"/>
      <c r="I550" s="27"/>
    </row>
    <row r="551" spans="8:9">
      <c r="H551" s="27"/>
      <c r="I551" s="27"/>
    </row>
    <row r="552" spans="8:9">
      <c r="H552" s="27"/>
      <c r="I552" s="27"/>
    </row>
    <row r="553" spans="8:9">
      <c r="H553" s="27"/>
      <c r="I553" s="27"/>
    </row>
    <row r="554" spans="8:9">
      <c r="H554" s="27"/>
      <c r="I554" s="27"/>
    </row>
    <row r="555" spans="8:9">
      <c r="H555" s="27"/>
      <c r="I555" s="27"/>
    </row>
    <row r="556" spans="8:9">
      <c r="H556" s="27"/>
      <c r="I556" s="27"/>
    </row>
    <row r="557" spans="8:9">
      <c r="H557" s="27"/>
      <c r="I557" s="27"/>
    </row>
    <row r="558" spans="8:9">
      <c r="H558" s="27"/>
      <c r="I558" s="27"/>
    </row>
    <row r="559" spans="8:9">
      <c r="H559" s="27"/>
      <c r="I559" s="27"/>
    </row>
    <row r="560" spans="8:9">
      <c r="H560" s="27"/>
      <c r="I560" s="27"/>
    </row>
    <row r="561" spans="8:9">
      <c r="H561" s="27"/>
      <c r="I561" s="27"/>
    </row>
    <row r="562" spans="8:9">
      <c r="H562" s="27"/>
      <c r="I562" s="27"/>
    </row>
    <row r="563" spans="8:9">
      <c r="H563" s="27"/>
      <c r="I563" s="27"/>
    </row>
    <row r="564" spans="8:9">
      <c r="H564" s="27"/>
      <c r="I564" s="27"/>
    </row>
    <row r="565" spans="8:9">
      <c r="H565" s="27"/>
      <c r="I565" s="27"/>
    </row>
    <row r="566" spans="8:9">
      <c r="H566" s="27"/>
      <c r="I566" s="27"/>
    </row>
    <row r="567" spans="8:9">
      <c r="H567" s="27"/>
      <c r="I567" s="27"/>
    </row>
    <row r="568" spans="8:9">
      <c r="H568" s="27"/>
      <c r="I568" s="27"/>
    </row>
    <row r="569" spans="8:9">
      <c r="H569" s="27"/>
      <c r="I569" s="27"/>
    </row>
    <row r="570" spans="8:9">
      <c r="H570" s="27"/>
      <c r="I570" s="27"/>
    </row>
    <row r="571" spans="8:9">
      <c r="H571" s="27"/>
      <c r="I571" s="27"/>
    </row>
    <row r="572" spans="8:9">
      <c r="H572" s="27"/>
      <c r="I572" s="27"/>
    </row>
    <row r="573" spans="8:9">
      <c r="H573" s="27"/>
      <c r="I573" s="27"/>
    </row>
    <row r="574" spans="8:9">
      <c r="H574" s="27"/>
      <c r="I574" s="27"/>
    </row>
    <row r="575" spans="8:9">
      <c r="H575" s="27"/>
      <c r="I575" s="27"/>
    </row>
    <row r="576" spans="8:9">
      <c r="H576" s="27"/>
      <c r="I576" s="27"/>
    </row>
    <row r="577" spans="8:9">
      <c r="H577" s="27"/>
      <c r="I577" s="27"/>
    </row>
    <row r="578" spans="8:9">
      <c r="H578" s="27"/>
      <c r="I578" s="27"/>
    </row>
    <row r="579" spans="8:9">
      <c r="H579" s="27"/>
      <c r="I579" s="27"/>
    </row>
    <row r="580" spans="8:9">
      <c r="H580" s="27"/>
      <c r="I580" s="27"/>
    </row>
    <row r="581" spans="8:9">
      <c r="H581" s="27"/>
      <c r="I581" s="27"/>
    </row>
    <row r="582" spans="8:9">
      <c r="H582" s="27"/>
      <c r="I582" s="27"/>
    </row>
    <row r="583" spans="8:9">
      <c r="H583" s="27"/>
      <c r="I583" s="27"/>
    </row>
    <row r="584" spans="8:9">
      <c r="H584" s="27"/>
      <c r="I584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2021-10-22T12:51:12Z</dcterms:modified>
</cp:coreProperties>
</file>